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lvia\Documents\Marmottes\Marmottes 2016\"/>
    </mc:Choice>
  </mc:AlternateContent>
  <bookViews>
    <workbookView xWindow="8595" yWindow="-15" windowWidth="4305" windowHeight="7185" activeTab="3"/>
  </bookViews>
  <sheets>
    <sheet name="Salle manip 2015" sheetId="5" r:id="rId1"/>
    <sheet name="inventaire châlet sassière 2014" sheetId="2" r:id="rId2"/>
    <sheet name="fiche inventaire labo" sheetId="8" r:id="rId3"/>
    <sheet name="inventaire bouffe" sheetId="9" r:id="rId4"/>
  </sheets>
  <definedNames>
    <definedName name="_xlnm._FilterDatabase" localSheetId="3" hidden="1">'inventaire bouffe'!$A$1:$D$1</definedName>
    <definedName name="_xlnm._FilterDatabase" localSheetId="0" hidden="1">'Salle manip 2015'!$B$1:$H$1</definedName>
    <definedName name="_xlnm.Print_Titles" localSheetId="2">'fiche inventaire labo'!$A:$D,'fiche inventaire labo'!$1:$2</definedName>
    <definedName name="_xlnm.Print_Area" localSheetId="2">'fiche inventaire labo'!$A$2:$D$46</definedName>
  </definedNames>
  <calcPr calcId="152511"/>
  <pivotCaches>
    <pivotCache cacheId="1" r:id="rId5"/>
  </pivotCaches>
</workbook>
</file>

<file path=xl/calcChain.xml><?xml version="1.0" encoding="utf-8"?>
<calcChain xmlns="http://schemas.openxmlformats.org/spreadsheetml/2006/main">
  <c r="L8" i="5" l="1"/>
  <c r="L12" i="5"/>
  <c r="L13" i="5"/>
  <c r="L16" i="5"/>
  <c r="L20" i="5"/>
  <c r="L21" i="5"/>
  <c r="L24" i="5"/>
  <c r="L29" i="5"/>
  <c r="L33" i="5"/>
  <c r="L37" i="5"/>
  <c r="L40" i="5"/>
  <c r="L45" i="5"/>
  <c r="L53" i="5"/>
  <c r="L61" i="5"/>
  <c r="L67" i="5"/>
  <c r="L77" i="5"/>
  <c r="L83" i="5"/>
  <c r="L93" i="5"/>
  <c r="L95" i="5"/>
  <c r="L99" i="5"/>
  <c r="L100" i="5"/>
  <c r="L104" i="5"/>
  <c r="L105" i="5"/>
  <c r="L109" i="5"/>
  <c r="L113" i="5"/>
  <c r="L117" i="5"/>
  <c r="L120" i="5"/>
  <c r="L121" i="5"/>
  <c r="L125" i="5"/>
  <c r="L129" i="5"/>
  <c r="L131" i="5"/>
  <c r="L133" i="5"/>
  <c r="L135" i="5"/>
  <c r="L137" i="5"/>
  <c r="L140" i="5"/>
  <c r="L143" i="5"/>
  <c r="L144" i="5"/>
  <c r="L145" i="5"/>
  <c r="L147" i="5"/>
  <c r="L148" i="5"/>
  <c r="L150" i="5"/>
  <c r="L151" i="5"/>
  <c r="L152" i="5"/>
  <c r="L153" i="5"/>
  <c r="L155" i="5"/>
  <c r="L156" i="5"/>
  <c r="L4" i="5"/>
  <c r="J2" i="5"/>
  <c r="L2" i="5" s="1"/>
  <c r="J25" i="5"/>
  <c r="L25" i="5" s="1"/>
  <c r="K17" i="5"/>
  <c r="K28" i="5"/>
  <c r="K34" i="5"/>
  <c r="K40" i="5"/>
  <c r="K42" i="5"/>
  <c r="K46" i="5"/>
  <c r="K50" i="5"/>
  <c r="K57" i="5"/>
  <c r="K58" i="5"/>
  <c r="K62" i="5"/>
  <c r="K66" i="5"/>
  <c r="K70" i="5"/>
  <c r="K74" i="5"/>
  <c r="K75" i="5"/>
  <c r="K78" i="5"/>
  <c r="K82" i="5"/>
  <c r="K86" i="5"/>
  <c r="K90" i="5"/>
  <c r="K100" i="5"/>
  <c r="K105" i="5"/>
  <c r="K106" i="5"/>
  <c r="K108" i="5"/>
  <c r="K109" i="5"/>
  <c r="K113" i="5"/>
  <c r="K117" i="5"/>
  <c r="K118" i="5"/>
  <c r="K121" i="5"/>
  <c r="K122" i="5"/>
  <c r="K124" i="5"/>
  <c r="K125" i="5"/>
  <c r="K129" i="5"/>
  <c r="K133" i="5"/>
  <c r="K137" i="5"/>
  <c r="K140" i="5"/>
  <c r="K144" i="5"/>
  <c r="K145" i="5"/>
  <c r="K148" i="5"/>
  <c r="K150" i="5"/>
  <c r="K151" i="5"/>
  <c r="K152" i="5"/>
  <c r="K153" i="5"/>
  <c r="K154" i="5"/>
  <c r="K155" i="5"/>
  <c r="K156" i="5"/>
  <c r="K3" i="5"/>
  <c r="K9" i="5"/>
  <c r="K2" i="5"/>
  <c r="J40" i="5"/>
  <c r="I138" i="5"/>
  <c r="J138" i="5"/>
  <c r="I137" i="5"/>
  <c r="J137" i="5"/>
  <c r="I136" i="5"/>
  <c r="J136" i="5"/>
  <c r="I135" i="5"/>
  <c r="J135" i="5"/>
  <c r="K135" i="5" s="1"/>
  <c r="I134" i="5"/>
  <c r="J134" i="5"/>
  <c r="I133" i="5"/>
  <c r="J133" i="5"/>
  <c r="I132" i="5"/>
  <c r="J132" i="5"/>
  <c r="I131" i="5"/>
  <c r="J131" i="5"/>
  <c r="K131" i="5" s="1"/>
  <c r="I130" i="5"/>
  <c r="J130" i="5"/>
  <c r="I140" i="5"/>
  <c r="J140" i="5"/>
  <c r="I149" i="5"/>
  <c r="J149" i="5"/>
  <c r="I143" i="5"/>
  <c r="J143" i="5"/>
  <c r="K143" i="5" s="1"/>
  <c r="J97" i="5"/>
  <c r="K97" i="5" s="1"/>
  <c r="J94" i="5"/>
  <c r="L94" i="5" s="1"/>
  <c r="J154" i="5"/>
  <c r="L154" i="5" s="1"/>
  <c r="J148" i="5"/>
  <c r="J147" i="5"/>
  <c r="K147" i="5" s="1"/>
  <c r="J146" i="5"/>
  <c r="J145" i="5"/>
  <c r="J144" i="5"/>
  <c r="J142" i="5"/>
  <c r="L142" i="5" s="1"/>
  <c r="J141" i="5"/>
  <c r="J139" i="5"/>
  <c r="K139" i="5" s="1"/>
  <c r="J129" i="5"/>
  <c r="J128" i="5"/>
  <c r="L128" i="5" s="1"/>
  <c r="J127" i="5"/>
  <c r="J126" i="5"/>
  <c r="L126" i="5" s="1"/>
  <c r="J125" i="5"/>
  <c r="J124" i="5"/>
  <c r="L124" i="5" s="1"/>
  <c r="J123" i="5"/>
  <c r="J122" i="5"/>
  <c r="L122" i="5" s="1"/>
  <c r="J121" i="5"/>
  <c r="J120" i="5"/>
  <c r="K120" i="5" s="1"/>
  <c r="J119" i="5"/>
  <c r="J118" i="5"/>
  <c r="L118" i="5" s="1"/>
  <c r="J117" i="5"/>
  <c r="J116" i="5"/>
  <c r="L116" i="5" s="1"/>
  <c r="J115" i="5"/>
  <c r="J114" i="5"/>
  <c r="L114" i="5" s="1"/>
  <c r="J113" i="5"/>
  <c r="J112" i="5"/>
  <c r="L112" i="5" s="1"/>
  <c r="J111" i="5"/>
  <c r="J110" i="5"/>
  <c r="L110" i="5" s="1"/>
  <c r="J109" i="5"/>
  <c r="J108" i="5"/>
  <c r="L108" i="5" s="1"/>
  <c r="J107" i="5"/>
  <c r="J106" i="5"/>
  <c r="L106" i="5" s="1"/>
  <c r="J104" i="5"/>
  <c r="J103" i="5"/>
  <c r="K103" i="5" s="1"/>
  <c r="J102" i="5"/>
  <c r="J101" i="5"/>
  <c r="K101" i="5" s="1"/>
  <c r="J100" i="5"/>
  <c r="J99" i="5"/>
  <c r="K99" i="5" s="1"/>
  <c r="J98" i="5"/>
  <c r="J96" i="5"/>
  <c r="K96" i="5" s="1"/>
  <c r="J95" i="5"/>
  <c r="J93" i="5"/>
  <c r="K93" i="5" s="1"/>
  <c r="J92" i="5"/>
  <c r="J91" i="5"/>
  <c r="L91" i="5" s="1"/>
  <c r="J90" i="5"/>
  <c r="L90" i="5" s="1"/>
  <c r="J89" i="5"/>
  <c r="K89" i="5" s="1"/>
  <c r="J88" i="5"/>
  <c r="J87" i="5"/>
  <c r="K87" i="5" s="1"/>
  <c r="J86" i="5"/>
  <c r="L86" i="5" s="1"/>
  <c r="J85" i="5"/>
  <c r="K85" i="5" s="1"/>
  <c r="J84" i="5"/>
  <c r="J83" i="5"/>
  <c r="K83" i="5" s="1"/>
  <c r="J82" i="5"/>
  <c r="L82" i="5" s="1"/>
  <c r="J81" i="5"/>
  <c r="K81" i="5" s="1"/>
  <c r="J80" i="5"/>
  <c r="J79" i="5"/>
  <c r="L79" i="5" s="1"/>
  <c r="J78" i="5"/>
  <c r="L78" i="5" s="1"/>
  <c r="J77" i="5"/>
  <c r="K77" i="5" s="1"/>
  <c r="J76" i="5"/>
  <c r="J75" i="5"/>
  <c r="L75" i="5" s="1"/>
  <c r="J74" i="5"/>
  <c r="L74" i="5" s="1"/>
  <c r="J73" i="5"/>
  <c r="K73" i="5" s="1"/>
  <c r="J72" i="5"/>
  <c r="J71" i="5"/>
  <c r="K71" i="5" s="1"/>
  <c r="J70" i="5"/>
  <c r="L70" i="5" s="1"/>
  <c r="J69" i="5"/>
  <c r="K69" i="5" s="1"/>
  <c r="J68" i="5"/>
  <c r="L68" i="5" s="1"/>
  <c r="J67" i="5"/>
  <c r="K67" i="5" s="1"/>
  <c r="J66" i="5"/>
  <c r="L66" i="5" s="1"/>
  <c r="J65" i="5"/>
  <c r="K65" i="5" s="1"/>
  <c r="J64" i="5"/>
  <c r="J63" i="5"/>
  <c r="K63" i="5" s="1"/>
  <c r="J62" i="5"/>
  <c r="L62" i="5" s="1"/>
  <c r="J61" i="5"/>
  <c r="K61" i="5" s="1"/>
  <c r="J60" i="5"/>
  <c r="J59" i="5"/>
  <c r="J58" i="5"/>
  <c r="L58" i="5" s="1"/>
  <c r="J57" i="5"/>
  <c r="L57" i="5" s="1"/>
  <c r="J56" i="5"/>
  <c r="J55" i="5"/>
  <c r="L55" i="5" s="1"/>
  <c r="J54" i="5"/>
  <c r="L54" i="5" s="1"/>
  <c r="J53" i="5"/>
  <c r="K53" i="5" s="1"/>
  <c r="J52" i="5"/>
  <c r="J51" i="5"/>
  <c r="L51" i="5" s="1"/>
  <c r="J50" i="5"/>
  <c r="L50" i="5" s="1"/>
  <c r="J49" i="5"/>
  <c r="K49" i="5" s="1"/>
  <c r="J48" i="5"/>
  <c r="J47" i="5"/>
  <c r="L47" i="5" s="1"/>
  <c r="J46" i="5"/>
  <c r="L46" i="5" s="1"/>
  <c r="J45" i="5"/>
  <c r="K45" i="5" s="1"/>
  <c r="J44" i="5"/>
  <c r="J43" i="5"/>
  <c r="L43" i="5" s="1"/>
  <c r="J42" i="5"/>
  <c r="L42" i="5" s="1"/>
  <c r="J41" i="5"/>
  <c r="K41" i="5" s="1"/>
  <c r="J39" i="5"/>
  <c r="J38" i="5"/>
  <c r="L38" i="5" s="1"/>
  <c r="J37" i="5"/>
  <c r="K37" i="5" s="1"/>
  <c r="J36" i="5"/>
  <c r="K36" i="5" s="1"/>
  <c r="J35" i="5"/>
  <c r="J34" i="5"/>
  <c r="L34" i="5" s="1"/>
  <c r="J33" i="5"/>
  <c r="K33" i="5" s="1"/>
  <c r="J32" i="5"/>
  <c r="L32" i="5" s="1"/>
  <c r="J31" i="5"/>
  <c r="J30" i="5"/>
  <c r="L30" i="5" s="1"/>
  <c r="J29" i="5"/>
  <c r="K29" i="5" s="1"/>
  <c r="J28" i="5"/>
  <c r="L28" i="5" s="1"/>
  <c r="J27" i="5"/>
  <c r="J26" i="5"/>
  <c r="L26" i="5" s="1"/>
  <c r="J24" i="5"/>
  <c r="K24" i="5" s="1"/>
  <c r="J23" i="5"/>
  <c r="L23" i="5" s="1"/>
  <c r="J22" i="5"/>
  <c r="J21" i="5"/>
  <c r="K21" i="5" s="1"/>
  <c r="J20" i="5"/>
  <c r="K20" i="5" s="1"/>
  <c r="J19" i="5"/>
  <c r="L19" i="5" s="1"/>
  <c r="J18" i="5"/>
  <c r="J17" i="5"/>
  <c r="L17" i="5" s="1"/>
  <c r="J16" i="5"/>
  <c r="K16" i="5" s="1"/>
  <c r="J15" i="5"/>
  <c r="L15" i="5" s="1"/>
  <c r="J14" i="5"/>
  <c r="J13" i="5"/>
  <c r="K13" i="5" s="1"/>
  <c r="J12" i="5"/>
  <c r="K12" i="5" s="1"/>
  <c r="J11" i="5"/>
  <c r="L11" i="5" s="1"/>
  <c r="J10" i="5"/>
  <c r="J9" i="5"/>
  <c r="L9" i="5" s="1"/>
  <c r="J8" i="5"/>
  <c r="K8" i="5" s="1"/>
  <c r="J7" i="5"/>
  <c r="L7" i="5" s="1"/>
  <c r="J6" i="5"/>
  <c r="J5" i="5"/>
  <c r="K5" i="5" s="1"/>
  <c r="J4" i="5"/>
  <c r="K4" i="5" s="1"/>
  <c r="J3" i="5"/>
  <c r="L3" i="5" s="1"/>
  <c r="I55" i="5"/>
  <c r="I54" i="5"/>
  <c r="I17" i="5"/>
  <c r="L10" i="5" l="1"/>
  <c r="K10" i="5"/>
  <c r="L18" i="5"/>
  <c r="K18" i="5"/>
  <c r="L31" i="5"/>
  <c r="K31" i="5"/>
  <c r="L39" i="5"/>
  <c r="K39" i="5"/>
  <c r="K52" i="5"/>
  <c r="L52" i="5"/>
  <c r="K76" i="5"/>
  <c r="L76" i="5"/>
  <c r="L84" i="5"/>
  <c r="K84" i="5"/>
  <c r="K92" i="5"/>
  <c r="L92" i="5"/>
  <c r="L98" i="5"/>
  <c r="K98" i="5"/>
  <c r="K107" i="5"/>
  <c r="L107" i="5"/>
  <c r="K111" i="5"/>
  <c r="L111" i="5"/>
  <c r="K119" i="5"/>
  <c r="L119" i="5"/>
  <c r="K123" i="5"/>
  <c r="L123" i="5"/>
  <c r="K127" i="5"/>
  <c r="L127" i="5"/>
  <c r="K141" i="5"/>
  <c r="L141" i="5"/>
  <c r="L146" i="5"/>
  <c r="K146" i="5"/>
  <c r="L149" i="5"/>
  <c r="K149" i="5"/>
  <c r="L130" i="5"/>
  <c r="K130" i="5"/>
  <c r="L132" i="5"/>
  <c r="K132" i="5"/>
  <c r="L134" i="5"/>
  <c r="K134" i="5"/>
  <c r="L138" i="5"/>
  <c r="K138" i="5"/>
  <c r="L6" i="5"/>
  <c r="K6" i="5"/>
  <c r="L14" i="5"/>
  <c r="K14" i="5"/>
  <c r="L22" i="5"/>
  <c r="K22" i="5"/>
  <c r="L27" i="5"/>
  <c r="K27" i="5"/>
  <c r="L35" i="5"/>
  <c r="K35" i="5"/>
  <c r="L44" i="5"/>
  <c r="K44" i="5"/>
  <c r="L48" i="5"/>
  <c r="K48" i="5"/>
  <c r="K56" i="5"/>
  <c r="L56" i="5"/>
  <c r="K60" i="5"/>
  <c r="L60" i="5"/>
  <c r="K64" i="5"/>
  <c r="L64" i="5"/>
  <c r="K72" i="5"/>
  <c r="L72" i="5"/>
  <c r="L80" i="5"/>
  <c r="K80" i="5"/>
  <c r="K88" i="5"/>
  <c r="L88" i="5"/>
  <c r="L102" i="5"/>
  <c r="K102" i="5"/>
  <c r="K115" i="5"/>
  <c r="L115" i="5"/>
  <c r="K136" i="5"/>
  <c r="L136" i="5"/>
  <c r="K7" i="5"/>
  <c r="K15" i="5"/>
  <c r="K128" i="5"/>
  <c r="K112" i="5"/>
  <c r="K79" i="5"/>
  <c r="K55" i="5"/>
  <c r="K43" i="5"/>
  <c r="K38" i="5"/>
  <c r="K32" i="5"/>
  <c r="L5" i="5"/>
  <c r="L103" i="5"/>
  <c r="L97" i="5"/>
  <c r="L87" i="5"/>
  <c r="L81" i="5"/>
  <c r="L71" i="5"/>
  <c r="L65" i="5"/>
  <c r="L36" i="5"/>
  <c r="K11" i="5"/>
  <c r="K142" i="5"/>
  <c r="K126" i="5"/>
  <c r="K116" i="5"/>
  <c r="K110" i="5"/>
  <c r="K47" i="5"/>
  <c r="K26" i="5"/>
  <c r="K19" i="5"/>
  <c r="K91" i="5"/>
  <c r="L139" i="5"/>
  <c r="L101" i="5"/>
  <c r="L96" i="5"/>
  <c r="L85" i="5"/>
  <c r="L69" i="5"/>
  <c r="L49" i="5"/>
  <c r="L41" i="5"/>
  <c r="K59" i="5"/>
  <c r="L59" i="5"/>
  <c r="K114" i="5"/>
  <c r="K51" i="5"/>
  <c r="K30" i="5"/>
  <c r="K23" i="5"/>
  <c r="L89" i="5"/>
  <c r="L73" i="5"/>
  <c r="L63" i="5"/>
  <c r="K54" i="5"/>
  <c r="K95" i="5"/>
  <c r="K94" i="5"/>
  <c r="K68" i="5"/>
  <c r="K104" i="5"/>
  <c r="K25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2" i="5"/>
  <c r="I3" i="5"/>
  <c r="I4" i="5"/>
  <c r="I5" i="5"/>
  <c r="I6" i="5"/>
  <c r="I7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9" i="5"/>
  <c r="I141" i="5"/>
  <c r="I28" i="5"/>
  <c r="I29" i="5"/>
  <c r="I30" i="5"/>
  <c r="I31" i="5"/>
  <c r="I32" i="5"/>
  <c r="I33" i="5"/>
  <c r="I34" i="5"/>
  <c r="I35" i="5"/>
  <c r="I36" i="5"/>
  <c r="I37" i="5"/>
  <c r="I8" i="5"/>
  <c r="I9" i="5"/>
  <c r="I10" i="5"/>
  <c r="I142" i="5"/>
  <c r="I144" i="5"/>
  <c r="I145" i="5"/>
  <c r="I146" i="5"/>
  <c r="I147" i="5"/>
  <c r="I148" i="5"/>
  <c r="I154" i="5"/>
  <c r="I106" i="5"/>
  <c r="I107" i="5"/>
  <c r="I108" i="5"/>
  <c r="I109" i="5"/>
  <c r="I110" i="5"/>
  <c r="I111" i="5"/>
  <c r="I112" i="5"/>
  <c r="I113" i="5"/>
  <c r="I114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9" i="5"/>
  <c r="I60" i="5"/>
  <c r="I61" i="5"/>
  <c r="I62" i="5"/>
  <c r="I63" i="5"/>
  <c r="I64" i="5"/>
  <c r="I65" i="5"/>
  <c r="I66" i="5"/>
  <c r="I67" i="5"/>
  <c r="I68" i="5"/>
  <c r="I69" i="5"/>
  <c r="I11" i="5"/>
  <c r="I12" i="5"/>
  <c r="I13" i="5"/>
  <c r="I14" i="5"/>
  <c r="I15" i="5"/>
  <c r="I16" i="5"/>
  <c r="I20" i="5"/>
  <c r="I21" i="5"/>
  <c r="I22" i="5"/>
  <c r="I23" i="5"/>
  <c r="I24" i="5"/>
  <c r="I25" i="5"/>
  <c r="I26" i="5"/>
  <c r="I91" i="5"/>
  <c r="I92" i="5"/>
  <c r="I93" i="5"/>
  <c r="I94" i="5"/>
  <c r="I95" i="5"/>
  <c r="I96" i="5"/>
  <c r="I98" i="5"/>
  <c r="I99" i="5"/>
  <c r="I100" i="5"/>
  <c r="I101" i="5"/>
  <c r="I102" i="5"/>
  <c r="I103" i="5"/>
  <c r="I104" i="5"/>
  <c r="I70" i="5"/>
</calcChain>
</file>

<file path=xl/sharedStrings.xml><?xml version="1.0" encoding="utf-8"?>
<sst xmlns="http://schemas.openxmlformats.org/spreadsheetml/2006/main" count="1065" uniqueCount="576">
  <si>
    <t>qté</t>
  </si>
  <si>
    <t>seringues 10mL x100</t>
  </si>
  <si>
    <t>seringues 1mL x100</t>
  </si>
  <si>
    <t>tubes rouges x100</t>
  </si>
  <si>
    <t>tubes verts x100</t>
  </si>
  <si>
    <t>piles pied à coulisse</t>
  </si>
  <si>
    <t>aiguilles vertes x100</t>
  </si>
  <si>
    <t>lamelles 24x24mm x200</t>
  </si>
  <si>
    <t>micropipettes 50µL x250</t>
  </si>
  <si>
    <t>cônes bleus x1000</t>
  </si>
  <si>
    <t>grande poubelle jaune plastique</t>
  </si>
  <si>
    <t>produits</t>
  </si>
  <si>
    <t>verres</t>
  </si>
  <si>
    <t>mug plastique</t>
  </si>
  <si>
    <t>verre plastique</t>
  </si>
  <si>
    <t>mug céramique</t>
  </si>
  <si>
    <t>bol thé</t>
  </si>
  <si>
    <t>boilloire thé rouge</t>
  </si>
  <si>
    <t>pot à eau</t>
  </si>
  <si>
    <t>dessous de plat liège</t>
  </si>
  <si>
    <t>porte couvert plastique</t>
  </si>
  <si>
    <t>fourchettes bleues</t>
  </si>
  <si>
    <t>couteau bleu</t>
  </si>
  <si>
    <t>petite cuillère bleu</t>
  </si>
  <si>
    <t>cuillère à soupe bleue</t>
  </si>
  <si>
    <t>queue casserole</t>
  </si>
  <si>
    <t xml:space="preserve">boule à thé </t>
  </si>
  <si>
    <t>bol soupe plastique</t>
  </si>
  <si>
    <t>assiette creuse</t>
  </si>
  <si>
    <t>assiette plate</t>
  </si>
  <si>
    <t>coupelle verre</t>
  </si>
  <si>
    <t>presse-orange plastique</t>
  </si>
  <si>
    <t>pettites assiette</t>
  </si>
  <si>
    <t>plat à  purée</t>
  </si>
  <si>
    <t>saladier</t>
  </si>
  <si>
    <t>entonnoir plastique</t>
  </si>
  <si>
    <t>cocotte minute</t>
  </si>
  <si>
    <t>boite à sucre</t>
  </si>
  <si>
    <t>casserole sans queue</t>
  </si>
  <si>
    <t>casserole à queue</t>
  </si>
  <si>
    <t>passoire plastique</t>
  </si>
  <si>
    <t>couvercle</t>
  </si>
  <si>
    <t>faitou + couvercle</t>
  </si>
  <si>
    <t>sauteuse</t>
  </si>
  <si>
    <t>poelle à crêpe</t>
  </si>
  <si>
    <t>poelle</t>
  </si>
  <si>
    <t>tupperware rectangle</t>
  </si>
  <si>
    <t>tupperware carré blanc</t>
  </si>
  <si>
    <t xml:space="preserve">verres - bougeoir </t>
  </si>
  <si>
    <t>verre doseur 500mL + couvercle plastique</t>
  </si>
  <si>
    <t>petits tuperware condiment couvercle bleu</t>
  </si>
  <si>
    <t>petit tupperware carré couvercle bleu</t>
  </si>
  <si>
    <t>thermos</t>
  </si>
  <si>
    <t>torchon</t>
  </si>
  <si>
    <t>pinces à linges bois</t>
  </si>
  <si>
    <t>serviette douche</t>
  </si>
  <si>
    <t>pinces ferme-sac plastique</t>
  </si>
  <si>
    <t>boite métallique carrée</t>
  </si>
  <si>
    <t>porte-manteau métallique</t>
  </si>
  <si>
    <t>grosse poubelle noire plastique</t>
  </si>
  <si>
    <t>table camping</t>
  </si>
  <si>
    <t>siège camping</t>
  </si>
  <si>
    <t>fauteuil camping</t>
  </si>
  <si>
    <t>filet rangement</t>
  </si>
  <si>
    <t>toile cirée</t>
  </si>
  <si>
    <t>grande boîte plastique rangement transparente</t>
  </si>
  <si>
    <t>grande boîte plastique rangement blanche</t>
  </si>
  <si>
    <t>petite poubelle jaune plastique</t>
  </si>
  <si>
    <t>paire chausson</t>
  </si>
  <si>
    <t>enveloppes x100</t>
  </si>
  <si>
    <t>chez Alcyon cf école véto MP</t>
  </si>
  <si>
    <t>biopsie punch 2mm (maxi 3mm)</t>
  </si>
  <si>
    <t>attention, chgmet modèle, cf Simon Romain</t>
  </si>
  <si>
    <t>chgmt puces</t>
  </si>
  <si>
    <t>chevillot, numérotées, à faire entrer dans magasin</t>
  </si>
  <si>
    <t>cf véto MP</t>
  </si>
  <si>
    <t xml:space="preserve">biorad </t>
  </si>
  <si>
    <t>matos transpondeur</t>
  </si>
  <si>
    <t>Cahier spirale grand format</t>
  </si>
  <si>
    <t xml:space="preserve">carnets alphanumériques </t>
  </si>
  <si>
    <t>bloc notes recaptures</t>
  </si>
  <si>
    <t>à préparer</t>
  </si>
  <si>
    <t>kit dilution ery, eppendorf PBS-Dulbeco</t>
  </si>
  <si>
    <t>lames bords rodés frottis x50</t>
  </si>
  <si>
    <t>Rq</t>
  </si>
  <si>
    <t>kit dilution leuco, eppendorf Schaff-Dulbeco</t>
  </si>
  <si>
    <t>pipette p200</t>
  </si>
  <si>
    <t>boites rangement  bleues plastiques eppendorf avec séparateurs</t>
  </si>
  <si>
    <t>boites plastique range-lames frottis x 100</t>
  </si>
  <si>
    <t>boites rangement sang bleues carton avec croisillons</t>
  </si>
  <si>
    <t>rouleaux papier aluminium</t>
  </si>
  <si>
    <t>meuble angle haut</t>
  </si>
  <si>
    <t>meuble bas droite</t>
  </si>
  <si>
    <t>meuble haut droite</t>
  </si>
  <si>
    <t xml:space="preserve">tubes biopsie </t>
  </si>
  <si>
    <t>transpondeurs (nouveaux)</t>
  </si>
  <si>
    <t>bagues métal n°3 x100 (0201 à 0500 - 0601 à 0800)</t>
  </si>
  <si>
    <t>meuble milieu haut</t>
  </si>
  <si>
    <t>meuble angle bas</t>
  </si>
  <si>
    <t>plan travail</t>
  </si>
  <si>
    <t>pipette p1000</t>
  </si>
  <si>
    <t>meuble haut gauche</t>
  </si>
  <si>
    <t>petit meuble haut gauche</t>
  </si>
  <si>
    <t>lames scalpel n°21 x100</t>
  </si>
  <si>
    <t>fil suture résorbable tressé 2/0 (métric.3) 70cm (90 si possible) Safil C1048242 violet 1/2c 26mm pointe triangulaire HS26 x36</t>
  </si>
  <si>
    <t>NaCl 0.9% injectable 500mL</t>
  </si>
  <si>
    <t>peson 1kg</t>
  </si>
  <si>
    <t>peson 5kg</t>
  </si>
  <si>
    <t>pied à coulisse (électronique)</t>
  </si>
  <si>
    <t>pied à coulisse (pas électronique)</t>
  </si>
  <si>
    <t>portoir eppendorf</t>
  </si>
  <si>
    <t>portoir falcons</t>
  </si>
  <si>
    <t>bouillote plastique</t>
  </si>
  <si>
    <t>gomme hématocrite</t>
  </si>
  <si>
    <t>gel échographie</t>
  </si>
  <si>
    <t>savon antiseptique 500mL</t>
  </si>
  <si>
    <t>bombes aérosol raidex bleu</t>
  </si>
  <si>
    <t>bombes aérosol raidex orange</t>
  </si>
  <si>
    <t>bombes aérosol raidex vert</t>
  </si>
  <si>
    <t>bombes aérosol raidex rouge</t>
  </si>
  <si>
    <t>bombes aérosol raidex jaune</t>
  </si>
  <si>
    <t>pissette</t>
  </si>
  <si>
    <t>capillaires prélèvement minicaps 5µL 9000105 Hirschmann 100</t>
  </si>
  <si>
    <t>micro-aiguilles 25G x50</t>
  </si>
  <si>
    <t>sparadrap rouleau</t>
  </si>
  <si>
    <t>bouchons vials</t>
  </si>
  <si>
    <t xml:space="preserve">tubes vials odeurs x100 </t>
  </si>
  <si>
    <t>pinces à baguer</t>
  </si>
  <si>
    <t>tiroir</t>
  </si>
  <si>
    <t>étiqueteuse</t>
  </si>
  <si>
    <t>lecteur vieux transpondeurs</t>
  </si>
  <si>
    <t>lecteur nouveaux transpondeurs</t>
  </si>
  <si>
    <t>chaussette marmotton</t>
  </si>
  <si>
    <t>rasoirs</t>
  </si>
  <si>
    <t>enveloppes chronopost</t>
  </si>
  <si>
    <t>pochette plastique à rabat</t>
  </si>
  <si>
    <t>board</t>
  </si>
  <si>
    <t>papier étiquettes</t>
  </si>
  <si>
    <t>classeur+intercalaires+pochettes plastiques</t>
  </si>
  <si>
    <t>armoire sécurité</t>
  </si>
  <si>
    <t>dichlorométhane 500mL</t>
  </si>
  <si>
    <t>chaise labo</t>
  </si>
  <si>
    <t>tabouret labo</t>
  </si>
  <si>
    <t>tubes oranges microvette CB 300 LH x100 starstedt</t>
  </si>
  <si>
    <t>serringues 0.5mL</t>
  </si>
  <si>
    <t>sopalin</t>
  </si>
  <si>
    <t>boites rangement  bleues/blanches carton eppendorf avec séparateurs</t>
  </si>
  <si>
    <t>touque étanche petite</t>
  </si>
  <si>
    <t>sacs à caca</t>
  </si>
  <si>
    <t>vircon pot 1Kg</t>
  </si>
  <si>
    <t>moyenne poubelle jaune plastique</t>
  </si>
  <si>
    <t>armoire pharmacie</t>
  </si>
  <si>
    <t>lurocaïne 4B4044C exp:11/17 100mL</t>
  </si>
  <si>
    <t>métacam 5mg/mL G20809E-38 exp:10/2017 20mL</t>
  </si>
  <si>
    <t>baytril 5% KP0AB46 exp:11/2018 50mL</t>
  </si>
  <si>
    <t>zolétil 100  flacon 5mL (lots anciens: 29, 31, 32, nouveaux:15.1 à 15.15)</t>
  </si>
  <si>
    <t>dopram 20mg/mL 90DD096 exp:04/2014 20mL</t>
  </si>
  <si>
    <t>adrénaline 1mg/mL ampoules IV 4300408 exp:11/2012</t>
  </si>
  <si>
    <t>champs stériles fenestrés grands</t>
  </si>
  <si>
    <t>champs stériles petits</t>
  </si>
  <si>
    <t>gants stériles 8.5</t>
  </si>
  <si>
    <t>gants stériles 6-7</t>
  </si>
  <si>
    <t>compresses stériles 7.5x7.5mm x50</t>
  </si>
  <si>
    <t>compresses stérilesx2 7.5x7.5mm x50</t>
  </si>
  <si>
    <t>compresses stérilesx5 (7.5x7.5mm) x20</t>
  </si>
  <si>
    <t>scotch gris patex rouleau 50m</t>
  </si>
  <si>
    <t>alumisol spray 230mL exp: 02/2018 et 09/2017</t>
  </si>
  <si>
    <t>bétadine jaune exp:2017</t>
  </si>
  <si>
    <t>bétadine rouge exp:2017</t>
  </si>
  <si>
    <t>colle (chirurgicale)</t>
  </si>
  <si>
    <t>fil suture vrac varié</t>
  </si>
  <si>
    <t>gel ophtalmique dosettes exp:2014</t>
  </si>
  <si>
    <t>film étirable rouleau</t>
  </si>
  <si>
    <t>sacs zip lock</t>
  </si>
  <si>
    <t>lampe frontale</t>
  </si>
  <si>
    <t>pastilles javel</t>
  </si>
  <si>
    <t>torchons propres</t>
  </si>
  <si>
    <t>fil coton pour logger cf boite couture</t>
  </si>
  <si>
    <t>boîtes chirurgie</t>
  </si>
  <si>
    <t>jerricane plastique souple 5L</t>
  </si>
  <si>
    <t>jerrican Ben</t>
  </si>
  <si>
    <t>thermomètre</t>
  </si>
  <si>
    <t>ok</t>
  </si>
  <si>
    <t>cathéter 26G injection port 0.64x19mm Terumo x50</t>
  </si>
  <si>
    <t>lecteurs Star oddi</t>
  </si>
  <si>
    <t>installation solaire</t>
  </si>
  <si>
    <t>frigo</t>
  </si>
  <si>
    <t>scie</t>
  </si>
  <si>
    <t>masse</t>
  </si>
  <si>
    <t>tournevis plat</t>
  </si>
  <si>
    <t>tenaille</t>
  </si>
  <si>
    <t>pince multi-prise</t>
  </si>
  <si>
    <t>cutter</t>
  </si>
  <si>
    <t>kit tournevis +embouts</t>
  </si>
  <si>
    <t>tournevis cruciforme</t>
  </si>
  <si>
    <t>trouilleuse</t>
  </si>
  <si>
    <t>pince plate</t>
  </si>
  <si>
    <t>pince pièges</t>
  </si>
  <si>
    <t>clé plate 10</t>
  </si>
  <si>
    <t>clé à pipe 7</t>
  </si>
  <si>
    <t>clé à pipe 10</t>
  </si>
  <si>
    <t>clé plate 8</t>
  </si>
  <si>
    <t>clé plate 7</t>
  </si>
  <si>
    <t>clé à pipe 8</t>
  </si>
  <si>
    <t>rape</t>
  </si>
  <si>
    <t>marteau</t>
  </si>
  <si>
    <t>ciseau à bois</t>
  </si>
  <si>
    <t>mètre 5m</t>
  </si>
  <si>
    <t>lames cutter</t>
  </si>
  <si>
    <t>forêt bois</t>
  </si>
  <si>
    <t>forêt beton</t>
  </si>
  <si>
    <t>mètre ruban</t>
  </si>
  <si>
    <t>forêt acier fonte 5</t>
  </si>
  <si>
    <t>caisse à outils</t>
  </si>
  <si>
    <t>claie de portage</t>
  </si>
  <si>
    <t>chaise camping</t>
  </si>
  <si>
    <t>pied longue-vue</t>
  </si>
  <si>
    <t>longue-vue x80</t>
  </si>
  <si>
    <t>longue-vue x45</t>
  </si>
  <si>
    <t>hobo</t>
  </si>
  <si>
    <t>plaquette bois hobo</t>
  </si>
  <si>
    <t>tige filetée hobo</t>
  </si>
  <si>
    <t>chargeur piles AA/AAA</t>
  </si>
  <si>
    <t>lampe baladeuse LED</t>
  </si>
  <si>
    <t>lames comptage cellulesx30</t>
  </si>
  <si>
    <t>porte-manteaux</t>
  </si>
  <si>
    <t>lits superposés</t>
  </si>
  <si>
    <t>lits tiroir</t>
  </si>
  <si>
    <t>table bois</t>
  </si>
  <si>
    <t>tabouret</t>
  </si>
  <si>
    <t>meubles blancs</t>
  </si>
  <si>
    <t>meubles bois</t>
  </si>
  <si>
    <t>meubles 3 tiroirs</t>
  </si>
  <si>
    <t>coffre bois</t>
  </si>
  <si>
    <t>meuble cuisine</t>
  </si>
  <si>
    <t>plaque gaz</t>
  </si>
  <si>
    <t>sac couchage</t>
  </si>
  <si>
    <t>oreilllers</t>
  </si>
  <si>
    <t>évier</t>
  </si>
  <si>
    <t>linge divers</t>
  </si>
  <si>
    <t>matelas</t>
  </si>
  <si>
    <t>centrifugeuse</t>
  </si>
  <si>
    <t>paillasse</t>
  </si>
  <si>
    <t>armoire cuisine</t>
  </si>
  <si>
    <t>frigo gaz</t>
  </si>
  <si>
    <t>jumelles 10x50 leica</t>
  </si>
  <si>
    <t>jumelles 10x42 leica</t>
  </si>
  <si>
    <t>jumelles 10x42 kite</t>
  </si>
  <si>
    <t xml:space="preserve">caméra </t>
  </si>
  <si>
    <t>caméra disque</t>
  </si>
  <si>
    <t>GPS</t>
  </si>
  <si>
    <t>compteur cellules</t>
  </si>
  <si>
    <t>pièges</t>
  </si>
  <si>
    <t>lecteur transpondeur</t>
  </si>
  <si>
    <t>lecteur transpondeur portail</t>
  </si>
  <si>
    <t>lecteur hobo</t>
  </si>
  <si>
    <t>Stock initial</t>
  </si>
  <si>
    <t>entrée</t>
  </si>
  <si>
    <t>emplacement</t>
  </si>
  <si>
    <t>na</t>
  </si>
  <si>
    <t>bagues plastiques (nbr/couleur)</t>
  </si>
  <si>
    <t>Catégorie</t>
  </si>
  <si>
    <t>chirurgie</t>
  </si>
  <si>
    <t>kit changement lame tondeuse</t>
  </si>
  <si>
    <t>meuble</t>
  </si>
  <si>
    <t>papetterie</t>
  </si>
  <si>
    <t>Initial</t>
  </si>
  <si>
    <t>Stock pris</t>
  </si>
  <si>
    <t>Stock ajouté</t>
  </si>
  <si>
    <t>Stock final</t>
  </si>
  <si>
    <t>Utilisé</t>
  </si>
  <si>
    <t>Ajouté</t>
  </si>
  <si>
    <t>Produits / Emplacements</t>
  </si>
  <si>
    <t xml:space="preserve">Date début/fin de séjour: ____/____/20____     /    ____/____/20____ </t>
  </si>
  <si>
    <t xml:space="preserve">fil suture résorbable tressé 2/0 (métric.3) 70cm </t>
  </si>
  <si>
    <t>barette PCR pour manip stress</t>
  </si>
  <si>
    <t>alcool</t>
  </si>
  <si>
    <t>Qté annuelle</t>
  </si>
  <si>
    <t>biscuit p'tit déj.</t>
  </si>
  <si>
    <t>800g</t>
  </si>
  <si>
    <t>Quatre-quart</t>
  </si>
  <si>
    <t>8x50g</t>
  </si>
  <si>
    <t>pépito choco</t>
  </si>
  <si>
    <t>200g</t>
  </si>
  <si>
    <t>prince choco</t>
  </si>
  <si>
    <t>300g</t>
  </si>
  <si>
    <t>cookies</t>
  </si>
  <si>
    <t>petit beurre</t>
  </si>
  <si>
    <t>compote</t>
  </si>
  <si>
    <t>750g</t>
  </si>
  <si>
    <t>cacao</t>
  </si>
  <si>
    <t>250g</t>
  </si>
  <si>
    <t>chocolat patissier</t>
  </si>
  <si>
    <t>chocolat tablette</t>
  </si>
  <si>
    <t>entamé</t>
  </si>
  <si>
    <t>thé</t>
  </si>
  <si>
    <t>tisane</t>
  </si>
  <si>
    <t>100g</t>
  </si>
  <si>
    <t>confiture</t>
  </si>
  <si>
    <t>Mt-blanc</t>
  </si>
  <si>
    <t>570g</t>
  </si>
  <si>
    <t>crème marron</t>
  </si>
  <si>
    <t>raisins secs</t>
  </si>
  <si>
    <t>1kg</t>
  </si>
  <si>
    <t>flan vanille</t>
  </si>
  <si>
    <t>260g (4doses)</t>
  </si>
  <si>
    <t>abricots secs</t>
  </si>
  <si>
    <t>petite</t>
  </si>
  <si>
    <t>ananas tranches</t>
  </si>
  <si>
    <t>conserve</t>
  </si>
  <si>
    <t>poires</t>
  </si>
  <si>
    <t>grosse</t>
  </si>
  <si>
    <t>farine</t>
  </si>
  <si>
    <t>sucre blanc poudre</t>
  </si>
  <si>
    <t>sucre blanc morceaux</t>
  </si>
  <si>
    <t>noisettes</t>
  </si>
  <si>
    <t>pâtes</t>
  </si>
  <si>
    <t>500g</t>
  </si>
  <si>
    <t>pois chiches</t>
  </si>
  <si>
    <t>haricots verts</t>
  </si>
  <si>
    <t>taboulé</t>
  </si>
  <si>
    <t>épinards</t>
  </si>
  <si>
    <t>ratatouille</t>
  </si>
  <si>
    <t>champignons noirs secs</t>
  </si>
  <si>
    <t>paquet</t>
  </si>
  <si>
    <t>680g</t>
  </si>
  <si>
    <t>sauce tomate basilic</t>
  </si>
  <si>
    <t>sauce tomate légumes</t>
  </si>
  <si>
    <t>420g</t>
  </si>
  <si>
    <t>sauce poivrons piments</t>
  </si>
  <si>
    <t>concentré tomates</t>
  </si>
  <si>
    <t>140g</t>
  </si>
  <si>
    <t>purée tomates</t>
  </si>
  <si>
    <t>sauce arrabiata</t>
  </si>
  <si>
    <t>190g</t>
  </si>
  <si>
    <t>sauce bolo</t>
  </si>
  <si>
    <t>moutarde</t>
  </si>
  <si>
    <t>720g</t>
  </si>
  <si>
    <t>herbes provence</t>
  </si>
  <si>
    <t>120g</t>
  </si>
  <si>
    <t>poivre</t>
  </si>
  <si>
    <t>pâté hénaff</t>
  </si>
  <si>
    <t>150g</t>
  </si>
  <si>
    <t>purée</t>
  </si>
  <si>
    <t>sardines piments</t>
  </si>
  <si>
    <t>135g</t>
  </si>
  <si>
    <t>170g</t>
  </si>
  <si>
    <t>tomates entières</t>
  </si>
  <si>
    <t>lentilles corail</t>
  </si>
  <si>
    <t>1L</t>
  </si>
  <si>
    <t>soupe pois cassés lardons</t>
  </si>
  <si>
    <t>480g</t>
  </si>
  <si>
    <t>riz risotto</t>
  </si>
  <si>
    <t>riz rond dessert</t>
  </si>
  <si>
    <t>pâtes étoiles</t>
  </si>
  <si>
    <t>pâtes alphabet</t>
  </si>
  <si>
    <t>pâtes vermicelles</t>
  </si>
  <si>
    <t>pâtes torsades</t>
  </si>
  <si>
    <t>pâtes coquillettes</t>
  </si>
  <si>
    <t>pâtes farfalles</t>
  </si>
  <si>
    <t>café moulu</t>
  </si>
  <si>
    <t>polenta</t>
  </si>
  <si>
    <t>pâtes avoine</t>
  </si>
  <si>
    <t>riz</t>
  </si>
  <si>
    <t>lait</t>
  </si>
  <si>
    <t>jus orange</t>
  </si>
  <si>
    <t>6 sachets</t>
  </si>
  <si>
    <t>graines apéro</t>
  </si>
  <si>
    <t>noix</t>
  </si>
  <si>
    <t>pdt</t>
  </si>
  <si>
    <t>huile olive</t>
  </si>
  <si>
    <t>sel fin</t>
  </si>
  <si>
    <t>gros sel</t>
  </si>
  <si>
    <t>canelle</t>
  </si>
  <si>
    <t>curry</t>
  </si>
  <si>
    <t>ail</t>
  </si>
  <si>
    <t>muscadou</t>
  </si>
  <si>
    <t>50g</t>
  </si>
  <si>
    <t>pq</t>
  </si>
  <si>
    <t>rouleaux</t>
  </si>
  <si>
    <t>1,5L</t>
  </si>
  <si>
    <t>allumettes</t>
  </si>
  <si>
    <t>bougies</t>
  </si>
  <si>
    <t>unité</t>
  </si>
  <si>
    <t xml:space="preserve">rouleau </t>
  </si>
  <si>
    <t>sac poubelles (gros)</t>
  </si>
  <si>
    <t>sac poubelle (petits 10L)</t>
  </si>
  <si>
    <t>rouleau</t>
  </si>
  <si>
    <t>nettoyant parquet cire</t>
  </si>
  <si>
    <t>Allume feu (cubes)</t>
  </si>
  <si>
    <t>smecta</t>
  </si>
  <si>
    <t>biafine</t>
  </si>
  <si>
    <t>tube</t>
  </si>
  <si>
    <t>sachet individuel</t>
  </si>
  <si>
    <t>betadine scrub 4%</t>
  </si>
  <si>
    <t>flacon</t>
  </si>
  <si>
    <t>bandage triangulaire</t>
  </si>
  <si>
    <t>plein</t>
  </si>
  <si>
    <t>strepsils</t>
  </si>
  <si>
    <t>pastille</t>
  </si>
  <si>
    <t>mini paquet</t>
  </si>
  <si>
    <t>couverture de survie</t>
  </si>
  <si>
    <t>compresse strérile</t>
  </si>
  <si>
    <t>solution antiseptique</t>
  </si>
  <si>
    <t>unidose</t>
  </si>
  <si>
    <t>Ibuprofène</t>
  </si>
  <si>
    <t>comprimé</t>
  </si>
  <si>
    <t>gel osmo soft brulure</t>
  </si>
  <si>
    <t>doliprane</t>
  </si>
  <si>
    <t>sérum physio</t>
  </si>
  <si>
    <t>lingette antiseptique</t>
  </si>
  <si>
    <t>lingette nettoyante</t>
  </si>
  <si>
    <t>lingette désinfectante</t>
  </si>
  <si>
    <t>uninté</t>
  </si>
  <si>
    <t>bande de gaze</t>
  </si>
  <si>
    <t>stick lèvre</t>
  </si>
  <si>
    <t>ciseau orange petit</t>
  </si>
  <si>
    <t xml:space="preserve">pince à épiler </t>
  </si>
  <si>
    <t>ciseau à bout rond</t>
  </si>
  <si>
    <t>épingle à nourrice</t>
  </si>
  <si>
    <t>dakin</t>
  </si>
  <si>
    <t>diaseptyl</t>
  </si>
  <si>
    <t>arnigel</t>
  </si>
  <si>
    <t>tube antamé</t>
  </si>
  <si>
    <t>spasfon</t>
  </si>
  <si>
    <t>crème main</t>
  </si>
  <si>
    <t>coton tige</t>
  </si>
  <si>
    <t>plusieurs</t>
  </si>
  <si>
    <t>savon de marseille petit</t>
  </si>
  <si>
    <t>coton démaquillant</t>
  </si>
  <si>
    <t>dentifrice</t>
  </si>
  <si>
    <t>1 entamé</t>
  </si>
  <si>
    <t>1.5</t>
  </si>
  <si>
    <t>shampooing</t>
  </si>
  <si>
    <t>bidon</t>
  </si>
  <si>
    <t>gel douche</t>
  </si>
  <si>
    <t>gros bidon</t>
  </si>
  <si>
    <t>crème solaire</t>
  </si>
  <si>
    <t>gel laver linge</t>
  </si>
  <si>
    <t>soin nourrisant cuir</t>
  </si>
  <si>
    <t>pot</t>
  </si>
  <si>
    <t>petite poubelle jaune plastique + moyenne</t>
  </si>
  <si>
    <t>pissette alcool</t>
  </si>
  <si>
    <t>rouleau étiquettes (anciennes)</t>
  </si>
  <si>
    <t>sacs plastiques</t>
  </si>
  <si>
    <t>anciens carnets et scans</t>
  </si>
  <si>
    <t>tubes odeurs propres</t>
  </si>
  <si>
    <t>matériel découpe poil</t>
  </si>
  <si>
    <t>capillaires 20µL x100 pour comptage cellulaire</t>
  </si>
  <si>
    <r>
      <t>cônes bleus x1000 [550+</t>
    </r>
    <r>
      <rPr>
        <sz val="11"/>
        <color rgb="FF00B050"/>
        <rFont val="Calibri"/>
        <family val="2"/>
        <scheme val="minor"/>
      </rPr>
      <t>1250</t>
    </r>
    <r>
      <rPr>
        <sz val="11"/>
        <color theme="1"/>
        <rFont val="Calibri"/>
        <family val="2"/>
        <scheme val="minor"/>
      </rPr>
      <t>+</t>
    </r>
    <r>
      <rPr>
        <sz val="11"/>
        <color rgb="FF0070C0"/>
        <rFont val="Calibri"/>
        <family val="2"/>
        <scheme val="minor"/>
      </rPr>
      <t>100</t>
    </r>
    <r>
      <rPr>
        <sz val="11"/>
        <rFont val="Calibri"/>
        <family val="2"/>
        <scheme val="minor"/>
      </rPr>
      <t>]</t>
    </r>
  </si>
  <si>
    <r>
      <t>cônes jaunes x1000 [500+</t>
    </r>
    <r>
      <rPr>
        <sz val="11"/>
        <color rgb="FF00B050"/>
        <rFont val="Calibri"/>
        <family val="2"/>
        <scheme val="minor"/>
      </rPr>
      <t>250</t>
    </r>
    <r>
      <rPr>
        <sz val="11"/>
        <color theme="1"/>
        <rFont val="Calibri"/>
        <family val="2"/>
        <scheme val="minor"/>
      </rPr>
      <t>]</t>
    </r>
  </si>
  <si>
    <r>
      <t xml:space="preserve">falcon 15mL </t>
    </r>
    <r>
      <rPr>
        <sz val="11"/>
        <color rgb="FF00B050"/>
        <rFont val="Calibri"/>
        <family val="2"/>
        <scheme val="minor"/>
      </rPr>
      <t>manip télomères</t>
    </r>
    <r>
      <rPr>
        <sz val="11"/>
        <color theme="1"/>
        <rFont val="Calibri"/>
        <family val="2"/>
        <scheme val="minor"/>
      </rPr>
      <t xml:space="preserve"> 1/indiv, x50</t>
    </r>
  </si>
  <si>
    <t>gants nitrile 7-8 x100</t>
  </si>
  <si>
    <t>gants nitrile 8-9 x100</t>
  </si>
  <si>
    <t>gants latex 6-7 x100</t>
  </si>
  <si>
    <t>gants latex 7-8 x100</t>
  </si>
  <si>
    <t>gants latex 9-8 x100</t>
  </si>
  <si>
    <t>rouleau étiquettes (nouvelles) flashcode (1760-5000)</t>
  </si>
  <si>
    <t>nouveau stock</t>
  </si>
  <si>
    <t>cônes bleus x1000 [550+1250+100]</t>
  </si>
  <si>
    <t>cônes jaunes x1000 [500+250]</t>
  </si>
  <si>
    <t>Eppendorf 1.5mL  x1000 [550+250]</t>
  </si>
  <si>
    <t>falcon 15mL manip télomères 1/indiv, x50</t>
  </si>
  <si>
    <t>aiguilles oranges x100 [250+300]</t>
  </si>
  <si>
    <t>capillaires hématocrite 10x100 60uL-75mm [200+300]</t>
  </si>
  <si>
    <t>Stock</t>
  </si>
  <si>
    <t>coton</t>
  </si>
  <si>
    <t>lames bords 90° frottis x50</t>
  </si>
  <si>
    <t>frontale</t>
  </si>
  <si>
    <t>kit réparation centri</t>
  </si>
  <si>
    <t>piles CR2032</t>
  </si>
  <si>
    <t>piles LR44</t>
  </si>
  <si>
    <t>étiquettes territoires</t>
  </si>
  <si>
    <t>bloc notes obs</t>
  </si>
  <si>
    <t>boîte rangement cônes</t>
  </si>
  <si>
    <t>tondeuse + socle+chargeur</t>
  </si>
  <si>
    <t>étiqueteuse (vieille)</t>
  </si>
  <si>
    <t>compteur cellulaire biorad</t>
  </si>
  <si>
    <t>pot à crayons</t>
  </si>
  <si>
    <t>pipettes pasteur</t>
  </si>
  <si>
    <t>pied à coulisse élec</t>
  </si>
  <si>
    <t>Ficoll</t>
  </si>
  <si>
    <t>RPMI</t>
  </si>
  <si>
    <t>attention</t>
  </si>
  <si>
    <r>
      <t>capillaires hématocrite (10x)100 60uL-75mm [200+</t>
    </r>
    <r>
      <rPr>
        <sz val="11"/>
        <color rgb="FF0070C0"/>
        <rFont val="Calibri"/>
        <family val="2"/>
        <scheme val="minor"/>
      </rPr>
      <t>300</t>
    </r>
    <r>
      <rPr>
        <sz val="11"/>
        <color theme="1"/>
        <rFont val="Calibri"/>
        <family val="2"/>
        <scheme val="minor"/>
      </rPr>
      <t>]</t>
    </r>
  </si>
  <si>
    <t>bouchons vials x100</t>
  </si>
  <si>
    <t>sacs à caca x100</t>
  </si>
  <si>
    <t>tubes biopsie  x100</t>
  </si>
  <si>
    <t>transpondeurs (nouveaux) x100</t>
  </si>
  <si>
    <r>
      <t xml:space="preserve">barette PCR pour </t>
    </r>
    <r>
      <rPr>
        <sz val="11"/>
        <color rgb="FF0070C0"/>
        <rFont val="Calibri"/>
        <family val="2"/>
        <scheme val="minor"/>
      </rPr>
      <t>manip stress</t>
    </r>
    <r>
      <rPr>
        <sz val="11"/>
        <rFont val="Calibri"/>
        <family val="2"/>
        <scheme val="minor"/>
      </rPr>
      <t xml:space="preserve"> x10</t>
    </r>
  </si>
  <si>
    <t>kit dilution ery, eppendorf PBS-Dulbeco x100</t>
  </si>
  <si>
    <r>
      <t>aiguilles oranges x100 [300+</t>
    </r>
    <r>
      <rPr>
        <sz val="11"/>
        <color rgb="FF0070C0"/>
        <rFont val="Calibri"/>
        <family val="2"/>
        <scheme val="minor"/>
      </rPr>
      <t>300</t>
    </r>
    <r>
      <rPr>
        <sz val="11"/>
        <color theme="1"/>
        <rFont val="Calibri"/>
        <family val="2"/>
        <scheme val="minor"/>
      </rPr>
      <t>]</t>
    </r>
  </si>
  <si>
    <r>
      <t>Eppendorf 1.5mL  x1000 [600+</t>
    </r>
    <r>
      <rPr>
        <sz val="11"/>
        <color rgb="FF00B050"/>
        <rFont val="Calibri"/>
        <family val="2"/>
        <scheme val="minor"/>
      </rPr>
      <t>300</t>
    </r>
    <r>
      <rPr>
        <sz val="11"/>
        <rFont val="Calibri"/>
        <family val="2"/>
        <scheme val="minor"/>
      </rPr>
      <t>]</t>
    </r>
  </si>
  <si>
    <t>contenant</t>
  </si>
  <si>
    <t>produit</t>
  </si>
  <si>
    <t>type</t>
  </si>
  <si>
    <t>quantité</t>
  </si>
  <si>
    <t>semoule</t>
  </si>
  <si>
    <t>pâtes pennes</t>
  </si>
  <si>
    <t>biscuits cuillère</t>
  </si>
  <si>
    <t>5pqts</t>
  </si>
  <si>
    <t>biscottes x100</t>
  </si>
  <si>
    <t>muesli</t>
  </si>
  <si>
    <t>600g</t>
  </si>
  <si>
    <t>speculos</t>
  </si>
  <si>
    <t>biscuits divers</t>
  </si>
  <si>
    <t>cassonade</t>
  </si>
  <si>
    <t>bonbons</t>
  </si>
  <si>
    <t>pesto rosso</t>
  </si>
  <si>
    <t xml:space="preserve">pesto  </t>
  </si>
  <si>
    <t>sauce tomates légumes</t>
  </si>
  <si>
    <t>sauce tomate olives</t>
  </si>
  <si>
    <t>terrine foie volaille</t>
  </si>
  <si>
    <t>180g</t>
  </si>
  <si>
    <t>terrine canard poivre vert</t>
  </si>
  <si>
    <t>terrine campagne calvados</t>
  </si>
  <si>
    <t>6x125g</t>
  </si>
  <si>
    <t>soupe royco</t>
  </si>
  <si>
    <t>sachets</t>
  </si>
  <si>
    <t>petit pois carottes</t>
  </si>
  <si>
    <t xml:space="preserve">lentilles  </t>
  </si>
  <si>
    <t>tomates dés</t>
  </si>
  <si>
    <t>petites</t>
  </si>
  <si>
    <t>champignons</t>
  </si>
  <si>
    <t>sparadrap</t>
  </si>
  <si>
    <t>jus pomme</t>
  </si>
  <si>
    <t>pêches</t>
  </si>
  <si>
    <t xml:space="preserve">abricots  </t>
  </si>
  <si>
    <t>710g</t>
  </si>
  <si>
    <t>fin 2016</t>
  </si>
  <si>
    <t>nettoyant multi-usage</t>
  </si>
  <si>
    <t>x55</t>
  </si>
  <si>
    <t>butan? X2</t>
  </si>
  <si>
    <t>vinaigre vin + balsamique</t>
  </si>
  <si>
    <t>éponges</t>
  </si>
  <si>
    <t>éponges inox (boules)</t>
  </si>
  <si>
    <t>pansement ampoule</t>
  </si>
  <si>
    <t>pansement d'urgence</t>
  </si>
  <si>
    <t>pansement spray</t>
  </si>
  <si>
    <t>pansement toutes tailles</t>
  </si>
  <si>
    <t>Je veux un putain de 2 et pas un 2 janvier 1900 enculé de ta mère</t>
  </si>
  <si>
    <t>maquereaux tomates basilic</t>
  </si>
  <si>
    <t>maquereaux escabèche</t>
  </si>
  <si>
    <t>maquereaux divers</t>
  </si>
  <si>
    <t>efferalgan</t>
  </si>
  <si>
    <t>2 entamés</t>
  </si>
  <si>
    <t>compresse antiseptique urgo</t>
  </si>
  <si>
    <t>hand warmers</t>
  </si>
  <si>
    <t>mouchoirs</t>
  </si>
  <si>
    <t>lingettes pampers</t>
  </si>
  <si>
    <t>10aine</t>
  </si>
  <si>
    <t>peroxyde d'hydrogène</t>
  </si>
  <si>
    <t>doses 5mL</t>
  </si>
  <si>
    <t>bouche à bouche</t>
  </si>
  <si>
    <t>serviettes hygiéniques</t>
  </si>
  <si>
    <t>tampons hygiéniques</t>
  </si>
  <si>
    <t>unités</t>
  </si>
  <si>
    <t>1 + fond</t>
  </si>
  <si>
    <t xml:space="preserve">4 vides </t>
  </si>
  <si>
    <t>17 dont 1 sans separateur</t>
  </si>
  <si>
    <t>2 dont 1 entamé</t>
  </si>
  <si>
    <t>4 entamés</t>
  </si>
  <si>
    <t>2 +1</t>
  </si>
  <si>
    <t>oui</t>
  </si>
  <si>
    <t>4.5</t>
  </si>
  <si>
    <t>2.5</t>
  </si>
  <si>
    <t>0.5</t>
  </si>
  <si>
    <t>boite de 40 moitié pleine</t>
  </si>
  <si>
    <t>0.25</t>
  </si>
  <si>
    <t>7.5</t>
  </si>
  <si>
    <t>1 sachet</t>
  </si>
  <si>
    <t>seringues 0.5mL insuline x100</t>
  </si>
  <si>
    <t>5.5</t>
  </si>
  <si>
    <t>1 paquet</t>
  </si>
  <si>
    <t xml:space="preserve">70 blanches / 60 vertes / 60 jaunes / 70 roses / 60 bleues </t>
  </si>
  <si>
    <t>Une très grosse caisse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</si>
</sst>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801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5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0" fontId="0" fillId="4" borderId="0" xfId="0" applyFill="1"/>
    <xf numFmtId="0" fontId="0" fillId="4" borderId="1" xfId="0" applyFill="1" applyBorder="1"/>
    <xf numFmtId="0" fontId="0" fillId="5" borderId="1" xfId="0" applyFill="1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applyBorder="1" applyAlignment="1">
      <alignment horizontal="left" indent="1"/>
    </xf>
    <xf numFmtId="0" fontId="0" fillId="0" borderId="1" xfId="0" applyFill="1" applyBorder="1" applyAlignment="1">
      <alignment horizontal="left"/>
    </xf>
    <xf numFmtId="0" fontId="0" fillId="0" borderId="1" xfId="0" applyNumberFormat="1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16" fontId="0" fillId="0" borderId="0" xfId="0" applyNumberFormat="1"/>
    <xf numFmtId="0" fontId="0" fillId="11" borderId="2" xfId="0" applyFill="1" applyBorder="1"/>
    <xf numFmtId="0" fontId="0" fillId="2" borderId="3" xfId="0" applyFill="1" applyBorder="1"/>
    <xf numFmtId="0" fontId="0" fillId="0" borderId="3" xfId="0" applyBorder="1"/>
    <xf numFmtId="0" fontId="0" fillId="4" borderId="3" xfId="0" applyFill="1" applyBorder="1"/>
    <xf numFmtId="0" fontId="0" fillId="10" borderId="3" xfId="0" applyFill="1" applyBorder="1"/>
    <xf numFmtId="0" fontId="0" fillId="0" borderId="3" xfId="0" applyFill="1" applyBorder="1"/>
    <xf numFmtId="0" fontId="0" fillId="3" borderId="3" xfId="0" applyFill="1" applyBorder="1"/>
    <xf numFmtId="0" fontId="0" fillId="17" borderId="1" xfId="0" applyFill="1" applyBorder="1"/>
    <xf numFmtId="0" fontId="0" fillId="18" borderId="0" xfId="0" applyFill="1"/>
    <xf numFmtId="9" fontId="0" fillId="18" borderId="0" xfId="1" applyFont="1" applyFill="1"/>
    <xf numFmtId="9" fontId="0" fillId="0" borderId="0" xfId="1" applyFont="1"/>
    <xf numFmtId="12" fontId="0" fillId="18" borderId="0" xfId="0" applyNumberFormat="1" applyFill="1"/>
    <xf numFmtId="16" fontId="0" fillId="18" borderId="0" xfId="0" applyNumberFormat="1" applyFill="1"/>
    <xf numFmtId="0" fontId="0" fillId="18" borderId="0" xfId="0" applyFill="1" applyAlignment="1">
      <alignment horizontal="right"/>
    </xf>
    <xf numFmtId="0" fontId="0" fillId="11" borderId="4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4" fillId="6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18"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FF5050"/>
      <color rgb="FF33CCFF"/>
      <color rgb="FFFF9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lvia" refreshedDate="42531.505511342591" createdVersion="5" refreshedVersion="5" minRefreshableVersion="3" recordCount="137">
  <cacheSource type="worksheet">
    <worksheetSource ref="B1:J154" sheet="Salle manip 2015"/>
  </cacheSource>
  <cacheFields count="9">
    <cacheField name="produits" numFmtId="0">
      <sharedItems count="137">
        <s v="adrénaline 1mg/mL ampoules IV 4300408 exp:11/2012"/>
        <s v="baytril 5% KP0AB46 exp:11/2018 50mL"/>
        <s v="dopram 20mg/mL 90DD096 exp:04/2014 20mL"/>
        <s v="lurocaïne 4B4044C exp:11/17 100mL"/>
        <s v="métacam 5mg/mL G20809E-38 exp:10/2017 20mL"/>
        <s v="zolétil 100  flacon 5mL (lots anciens: 29, 31, 32, nouveaux:15.1 à 15.15)"/>
        <s v="alcool"/>
        <s v="dichlorométhane 500mL"/>
        <s v="touque étanche petite"/>
        <s v="cônes bleus x1000 [550+1250+100]"/>
        <s v="cônes jaunes x1000 [500+250]"/>
        <s v="Eppendorf 1.5mL  x1000 [550+250]"/>
        <s v="petite poubelle jaune plastique + moyenne"/>
        <s v="sacs à caca"/>
        <s v="vircon pot 1Kg"/>
        <s v="rouleau étiquettes (anciennes)"/>
        <s v="rouleau étiquettes (nouvelles) flashcode (1760-5000)"/>
        <s v="sacs plastiques"/>
        <s v="boites plastique range-lames frottis x 100"/>
        <s v="boites rangement  bleues plastiques eppendorf avec séparateurs"/>
        <s v="boites rangement  bleues/blanches carton eppendorf avec séparateurs"/>
        <s v="boites rangement sang bleues carton avec croisillons"/>
        <s v="cônes bleus x1000"/>
        <s v="falcon 15mL manip télomères 1/indiv, x50"/>
        <s v="sopalin"/>
        <s v="pissette alcool"/>
        <s v="board"/>
        <s v="classeur+intercalaires+pochettes plastiques"/>
        <s v="enveloppes chronopost"/>
        <s v="papier étiquettes"/>
        <s v="peson 1kg"/>
        <s v="peson 5kg"/>
        <s v="pied à coulisse (électronique)"/>
        <s v="pied à coulisse (pas électronique)"/>
        <s v="pochette plastique à rabat"/>
        <s v="rouleaux papier aluminium"/>
        <s v="anciens carnets et scans"/>
        <s v="tubes odeurs propres"/>
        <s v="matériel découpe poil"/>
        <s v="bagues métal n°3 x100 (0201 à 0500 - 0601 à 0800)"/>
        <s v="bagues plastiques (nbr/couleur)"/>
        <s v="biopsie punch 2mm (maxi 3mm)"/>
        <s v="bombes aérosol raidex bleu"/>
        <s v="bombes aérosol raidex jaune"/>
        <s v="bombes aérosol raidex orange"/>
        <s v="bombes aérosol raidex rouge"/>
        <s v="bombes aérosol raidex vert"/>
        <s v="bouchons vials"/>
        <s v="capillaires 20µL x100 pour comptage cellulaire"/>
        <s v="capillaires prélèvement minicaps 5µL 9000105 Hirschmann 100"/>
        <s v="enveloppes x100"/>
        <s v="gants latex 6-7 x100"/>
        <s v="gants latex 7-8 x100"/>
        <s v="gants latex 9-8 x100"/>
        <s v="barette PCR pour manip stress"/>
        <s v="gants nitrile 7-8 x100"/>
        <s v="gants nitrile 8-9 x100"/>
        <s v="gel échographie"/>
        <s v="gomme hématocrite"/>
        <s v="micro-aiguilles 25G x50"/>
        <s v="micropipettes 50µL x250"/>
        <s v="pinces à baguer"/>
        <s v="pissette"/>
        <s v="savon antiseptique 500mL"/>
        <s v="sparadrap rouleau"/>
        <s v="transpondeurs (nouveaux)"/>
        <s v="tubes biopsie "/>
        <s v="tubes vials odeurs x100 "/>
        <s v="alumisol spray 230mL exp: 02/2018 et 09/2017"/>
        <s v="bétadine jaune exp:2017"/>
        <s v="bétadine rouge exp:2017"/>
        <s v="cathéter 26G injection port 0.64x19mm Terumo x50"/>
        <s v="champs stériles fenestrés grands"/>
        <s v="champs stériles petits"/>
        <s v="colle (chirurgicale)"/>
        <s v="compresses stériles 7.5x7.5mm x50"/>
        <s v="compresses stérilesx2 7.5x7.5mm x50"/>
        <s v="compresses stérilesx5 (7.5x7.5mm) x20"/>
        <s v="fil suture résorbable tressé 2/0 (métric.3) 70cm (90 si possible) Safil C1048242 violet 1/2c 26mm pointe triangulaire HS26 x36"/>
        <s v="fil suture vrac varié"/>
        <s v="film étirable rouleau"/>
        <s v="gants stériles 6-7"/>
        <s v="gants stériles 8.5"/>
        <s v="gel ophtalmique dosettes exp:2014"/>
        <s v="lames scalpel n°21 x100"/>
        <s v="lampe frontale"/>
        <s v="NaCl 0.9% injectable 500mL"/>
        <s v="sacs zip lock"/>
        <s v="scotch gris patex rouleau 50m"/>
        <s v="aiguilles oranges x100 [250+300]"/>
        <s v="aiguilles vertes x100"/>
        <s v="capillaires hématocrite 10x100 60uL-75mm [200+300]"/>
        <s v="kit dilution ery, eppendorf PBS-Dulbeco"/>
        <s v="kit dilution leuco, eppendorf Schaff-Dulbeco"/>
        <s v="lames bords rodés frottis x50"/>
        <s v="lames comptage cellulesx30"/>
        <s v="seringues 10mL x100"/>
        <s v="seringues 1mL x100"/>
        <s v="serringues 0.5mL"/>
        <s v="tubes oranges microvette CB 300 LH x100 starstedt"/>
        <s v="tubes rouges x100"/>
        <s v="tubes verts x100"/>
        <s v="boîtes chirurgie"/>
        <s v="bouillote plastique"/>
        <s v="fil coton pour logger cf boite couture"/>
        <s v="jerrican Ben"/>
        <s v="jerricane plastique souple 5L"/>
        <s v="lecteurs Star oddi"/>
        <s v="pastilles javel"/>
        <s v="thermomètre"/>
        <s v="torchons propres"/>
        <s v="armoire cuisine"/>
        <s v="Cahier spirale grand format"/>
        <s v="carnets alphanumériques "/>
        <s v="centrifugeuse"/>
        <s v="chaise labo"/>
        <s v="frigo gaz"/>
        <s v="grande poubelle jaune plastique"/>
        <s v="lamelles 24x24mm x200"/>
        <s v="lecteur hobo"/>
        <s v="lecteur transpondeur portail"/>
        <s v="matos transpondeur"/>
        <s v="moyenne poubelle jaune plastique"/>
        <s v="paillasse"/>
        <s v="piles pied à coulisse"/>
        <s v="pipette p1000"/>
        <s v="pipette p200"/>
        <s v="portoir eppendorf"/>
        <s v="portoir falcons"/>
        <s v="tabouret labo"/>
        <s v="bloc notes recaptures"/>
        <s v="chaussette marmotton"/>
        <s v="étiqueteuse"/>
        <s v="kit changement lame tondeuse"/>
        <s v="lecteur nouveaux transpondeurs"/>
        <s v="lecteur vieux transpondeurs"/>
        <s v="rasoirs"/>
      </sharedItems>
    </cacheField>
    <cacheField name="Stock initial" numFmtId="0">
      <sharedItems containsBlank="1" containsMixedTypes="1" containsNumber="1" minValue="0" maxValue="1000"/>
    </cacheField>
    <cacheField name="Qté annuelle" numFmtId="0">
      <sharedItems containsString="0" containsBlank="1" containsNumber="1" containsInteger="1" minValue="0" maxValue="1900"/>
    </cacheField>
    <cacheField name="Rq" numFmtId="0">
      <sharedItems containsBlank="1"/>
    </cacheField>
    <cacheField name="emplacement" numFmtId="0">
      <sharedItems count="12">
        <s v="armoire pharmacie"/>
        <s v="armoire sécurité"/>
        <s v="entrée"/>
        <s v="meuble angle bas"/>
        <s v="meuble angle haut"/>
        <s v="meuble bas droite"/>
        <s v="meuble haut droite"/>
        <s v="meuble haut gauche"/>
        <s v="meuble milieu haut"/>
        <s v="petit meuble haut gauche"/>
        <s v="plan travail"/>
        <s v="tiroir"/>
      </sharedItems>
    </cacheField>
    <cacheField name="Stock pris" numFmtId="0">
      <sharedItems containsString="0" containsBlank="1" containsNumber="1" minValue="0" maxValue="200"/>
    </cacheField>
    <cacheField name="Stock ajouté" numFmtId="0">
      <sharedItems containsString="0" containsBlank="1" containsNumber="1" containsInteger="1" minValue="1" maxValue="5"/>
    </cacheField>
    <cacheField name="Stock final" numFmtId="0">
      <sharedItems containsBlank="1" containsMixedTypes="1" containsNumber="1" minValue="-46" maxValue="800" count="29">
        <n v="8"/>
        <n v="2"/>
        <n v="10"/>
        <n v="5"/>
        <n v="1"/>
        <n v="3"/>
        <n v="0"/>
        <m/>
        <n v="15"/>
        <n v="4"/>
        <n v="20"/>
        <n v="90"/>
        <n v="1.5"/>
        <n v="9"/>
        <n v="22"/>
        <n v="-46"/>
        <e v="#REF!"/>
        <n v="800"/>
        <n v="70"/>
        <e v="#VALUE!"/>
        <n v="40"/>
        <n v="150"/>
        <n v="2.5"/>
        <n v="100"/>
        <n v="11"/>
        <n v="300"/>
        <n v="6"/>
        <n v="7"/>
        <n v="190"/>
      </sharedItems>
    </cacheField>
    <cacheField name="nouveau stock" numFmtId="0">
      <sharedItems containsMixedTypes="1" containsNumber="1" minValue="0" maxValue="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">
  <r>
    <x v="0"/>
    <n v="8"/>
    <m/>
    <m/>
    <x v="0"/>
    <m/>
    <m/>
    <x v="0"/>
    <n v="8"/>
  </r>
  <r>
    <x v="1"/>
    <n v="1"/>
    <m/>
    <m/>
    <x v="0"/>
    <m/>
    <n v="1"/>
    <x v="1"/>
    <n v="2"/>
  </r>
  <r>
    <x v="2"/>
    <n v="1"/>
    <m/>
    <m/>
    <x v="0"/>
    <m/>
    <n v="1"/>
    <x v="1"/>
    <n v="2"/>
  </r>
  <r>
    <x v="3"/>
    <n v="1"/>
    <m/>
    <m/>
    <x v="0"/>
    <m/>
    <n v="1"/>
    <x v="1"/>
    <n v="2"/>
  </r>
  <r>
    <x v="4"/>
    <n v="1"/>
    <m/>
    <m/>
    <x v="0"/>
    <m/>
    <n v="1"/>
    <x v="1"/>
    <n v="2"/>
  </r>
  <r>
    <x v="5"/>
    <n v="18"/>
    <n v="12"/>
    <m/>
    <x v="0"/>
    <n v="8"/>
    <m/>
    <x v="2"/>
    <n v="10"/>
  </r>
  <r>
    <x v="6"/>
    <n v="1"/>
    <m/>
    <m/>
    <x v="1"/>
    <n v="1"/>
    <n v="5"/>
    <x v="3"/>
    <n v="5"/>
  </r>
  <r>
    <x v="7"/>
    <n v="1"/>
    <m/>
    <m/>
    <x v="1"/>
    <m/>
    <m/>
    <x v="4"/>
    <n v="1"/>
  </r>
  <r>
    <x v="8"/>
    <n v="2"/>
    <m/>
    <m/>
    <x v="2"/>
    <m/>
    <m/>
    <x v="1"/>
    <n v="2"/>
  </r>
  <r>
    <x v="9"/>
    <n v="2"/>
    <n v="1900"/>
    <m/>
    <x v="3"/>
    <m/>
    <m/>
    <x v="1"/>
    <n v="2"/>
  </r>
  <r>
    <x v="10"/>
    <n v="1"/>
    <n v="750"/>
    <m/>
    <x v="3"/>
    <m/>
    <m/>
    <x v="4"/>
    <n v="1"/>
  </r>
  <r>
    <x v="11"/>
    <n v="3"/>
    <n v="800"/>
    <m/>
    <x v="3"/>
    <m/>
    <m/>
    <x v="5"/>
    <n v="3"/>
  </r>
  <r>
    <x v="12"/>
    <n v="4"/>
    <n v="0"/>
    <m/>
    <x v="3"/>
    <n v="1"/>
    <m/>
    <x v="5"/>
    <n v="3"/>
  </r>
  <r>
    <x v="13"/>
    <n v="114"/>
    <n v="500"/>
    <s v="cf véto MP"/>
    <x v="3"/>
    <n v="114"/>
    <m/>
    <x v="6"/>
    <n v="0"/>
  </r>
  <r>
    <x v="14"/>
    <n v="1"/>
    <m/>
    <m/>
    <x v="3"/>
    <m/>
    <m/>
    <x v="4"/>
    <n v="1"/>
  </r>
  <r>
    <x v="15"/>
    <n v="5"/>
    <m/>
    <m/>
    <x v="3"/>
    <n v="6"/>
    <n v="2"/>
    <x v="4"/>
    <n v="1"/>
  </r>
  <r>
    <x v="16"/>
    <n v="4"/>
    <m/>
    <m/>
    <x v="3"/>
    <m/>
    <m/>
    <x v="7"/>
    <n v="4"/>
  </r>
  <r>
    <x v="17"/>
    <n v="10"/>
    <m/>
    <m/>
    <x v="3"/>
    <m/>
    <m/>
    <x v="7"/>
    <n v="10"/>
  </r>
  <r>
    <x v="18"/>
    <n v="9"/>
    <n v="2"/>
    <m/>
    <x v="4"/>
    <n v="1"/>
    <m/>
    <x v="0"/>
    <n v="8"/>
  </r>
  <r>
    <x v="19"/>
    <n v="6"/>
    <n v="14"/>
    <m/>
    <x v="4"/>
    <n v="6"/>
    <m/>
    <x v="6"/>
    <n v="0"/>
  </r>
  <r>
    <x v="20"/>
    <n v="16"/>
    <m/>
    <m/>
    <x v="4"/>
    <n v="1"/>
    <m/>
    <x v="8"/>
    <n v="15"/>
  </r>
  <r>
    <x v="21"/>
    <n v="9"/>
    <n v="6"/>
    <m/>
    <x v="4"/>
    <n v="6"/>
    <m/>
    <x v="5"/>
    <n v="3"/>
  </r>
  <r>
    <x v="22"/>
    <n v="1"/>
    <m/>
    <m/>
    <x v="4"/>
    <m/>
    <m/>
    <x v="4"/>
    <n v="1"/>
  </r>
  <r>
    <x v="23"/>
    <n v="14"/>
    <n v="250"/>
    <m/>
    <x v="4"/>
    <n v="11"/>
    <m/>
    <x v="5"/>
    <n v="3"/>
  </r>
  <r>
    <x v="24"/>
    <n v="5"/>
    <m/>
    <m/>
    <x v="4"/>
    <n v="3"/>
    <m/>
    <x v="1"/>
    <n v="2"/>
  </r>
  <r>
    <x v="25"/>
    <n v="4"/>
    <m/>
    <m/>
    <x v="4"/>
    <m/>
    <m/>
    <x v="7"/>
    <n v="4"/>
  </r>
  <r>
    <x v="26"/>
    <n v="2"/>
    <m/>
    <m/>
    <x v="5"/>
    <m/>
    <m/>
    <x v="1"/>
    <n v="2"/>
  </r>
  <r>
    <x v="27"/>
    <n v="1"/>
    <m/>
    <m/>
    <x v="5"/>
    <m/>
    <m/>
    <x v="4"/>
    <n v="1"/>
  </r>
  <r>
    <x v="28"/>
    <n v="3"/>
    <m/>
    <m/>
    <x v="5"/>
    <m/>
    <m/>
    <x v="5"/>
    <n v="3"/>
  </r>
  <r>
    <x v="29"/>
    <n v="1"/>
    <m/>
    <m/>
    <x v="5"/>
    <m/>
    <m/>
    <x v="4"/>
    <n v="1"/>
  </r>
  <r>
    <x v="30"/>
    <n v="5"/>
    <m/>
    <m/>
    <x v="5"/>
    <m/>
    <m/>
    <x v="3"/>
    <n v="5"/>
  </r>
  <r>
    <x v="31"/>
    <n v="2"/>
    <m/>
    <m/>
    <x v="5"/>
    <m/>
    <m/>
    <x v="1"/>
    <n v="2"/>
  </r>
  <r>
    <x v="32"/>
    <n v="1"/>
    <m/>
    <m/>
    <x v="5"/>
    <m/>
    <m/>
    <x v="4"/>
    <n v="1"/>
  </r>
  <r>
    <x v="33"/>
    <n v="1"/>
    <m/>
    <m/>
    <x v="5"/>
    <m/>
    <m/>
    <x v="4"/>
    <n v="1"/>
  </r>
  <r>
    <x v="34"/>
    <n v="1"/>
    <m/>
    <m/>
    <x v="5"/>
    <m/>
    <m/>
    <x v="4"/>
    <n v="1"/>
  </r>
  <r>
    <x v="35"/>
    <n v="5"/>
    <m/>
    <m/>
    <x v="5"/>
    <n v="1"/>
    <m/>
    <x v="9"/>
    <n v="4"/>
  </r>
  <r>
    <x v="36"/>
    <m/>
    <m/>
    <m/>
    <x v="5"/>
    <m/>
    <m/>
    <x v="7"/>
    <n v="0"/>
  </r>
  <r>
    <x v="37"/>
    <m/>
    <m/>
    <m/>
    <x v="5"/>
    <m/>
    <m/>
    <x v="7"/>
    <n v="0"/>
  </r>
  <r>
    <x v="38"/>
    <m/>
    <m/>
    <m/>
    <x v="5"/>
    <m/>
    <m/>
    <x v="7"/>
    <n v="0"/>
  </r>
  <r>
    <x v="39"/>
    <n v="5"/>
    <n v="100"/>
    <s v="chevillot, numérotées, à faire entrer dans magasin"/>
    <x v="6"/>
    <m/>
    <m/>
    <x v="3"/>
    <n v="5"/>
  </r>
  <r>
    <x v="40"/>
    <n v="20"/>
    <m/>
    <m/>
    <x v="6"/>
    <m/>
    <m/>
    <x v="10"/>
    <n v="20"/>
  </r>
  <r>
    <x v="41"/>
    <n v="90"/>
    <n v="25"/>
    <s v="chez Alcyon cf école véto MP"/>
    <x v="6"/>
    <m/>
    <m/>
    <x v="11"/>
    <n v="90"/>
  </r>
  <r>
    <x v="42"/>
    <n v="2"/>
    <m/>
    <m/>
    <x v="6"/>
    <m/>
    <m/>
    <x v="1"/>
    <n v="2"/>
  </r>
  <r>
    <x v="43"/>
    <n v="2"/>
    <m/>
    <m/>
    <x v="6"/>
    <n v="0.5"/>
    <m/>
    <x v="12"/>
    <n v="1.5"/>
  </r>
  <r>
    <x v="44"/>
    <n v="2"/>
    <m/>
    <m/>
    <x v="6"/>
    <m/>
    <m/>
    <x v="1"/>
    <n v="2"/>
  </r>
  <r>
    <x v="45"/>
    <n v="2"/>
    <m/>
    <m/>
    <x v="6"/>
    <m/>
    <m/>
    <x v="1"/>
    <n v="2"/>
  </r>
  <r>
    <x v="46"/>
    <n v="2"/>
    <m/>
    <m/>
    <x v="6"/>
    <m/>
    <m/>
    <x v="1"/>
    <n v="2"/>
  </r>
  <r>
    <x v="47"/>
    <m/>
    <n v="600"/>
    <m/>
    <x v="6"/>
    <m/>
    <m/>
    <x v="6"/>
    <n v="0"/>
  </r>
  <r>
    <x v="48"/>
    <n v="10"/>
    <n v="200"/>
    <m/>
    <x v="6"/>
    <n v="1"/>
    <m/>
    <x v="13"/>
    <n v="9"/>
  </r>
  <r>
    <x v="49"/>
    <n v="19"/>
    <n v="800"/>
    <m/>
    <x v="6"/>
    <m/>
    <n v="3"/>
    <x v="14"/>
    <n v="22"/>
  </r>
  <r>
    <x v="50"/>
    <n v="200"/>
    <n v="250"/>
    <m/>
    <x v="6"/>
    <n v="200"/>
    <m/>
    <x v="6"/>
    <n v="0"/>
  </r>
  <r>
    <x v="51"/>
    <n v="3"/>
    <n v="250"/>
    <m/>
    <x v="6"/>
    <m/>
    <m/>
    <x v="5"/>
    <n v="3"/>
  </r>
  <r>
    <x v="52"/>
    <n v="4"/>
    <m/>
    <m/>
    <x v="6"/>
    <m/>
    <m/>
    <x v="9"/>
    <n v="4"/>
  </r>
  <r>
    <x v="53"/>
    <n v="3"/>
    <m/>
    <m/>
    <x v="6"/>
    <m/>
    <m/>
    <x v="5"/>
    <n v="3"/>
  </r>
  <r>
    <x v="54"/>
    <n v="40"/>
    <n v="50"/>
    <m/>
    <x v="6"/>
    <m/>
    <m/>
    <x v="7"/>
    <n v="40"/>
  </r>
  <r>
    <x v="55"/>
    <n v="1"/>
    <m/>
    <m/>
    <x v="6"/>
    <m/>
    <m/>
    <x v="7"/>
    <n v="1"/>
  </r>
  <r>
    <x v="56"/>
    <n v="1"/>
    <m/>
    <m/>
    <x v="6"/>
    <m/>
    <m/>
    <x v="7"/>
    <n v="1"/>
  </r>
  <r>
    <x v="57"/>
    <n v="4"/>
    <m/>
    <m/>
    <x v="6"/>
    <m/>
    <m/>
    <x v="9"/>
    <n v="4"/>
  </r>
  <r>
    <x v="58"/>
    <n v="1"/>
    <m/>
    <m/>
    <x v="6"/>
    <m/>
    <m/>
    <x v="4"/>
    <n v="1"/>
  </r>
  <r>
    <x v="59"/>
    <n v="2"/>
    <m/>
    <m/>
    <x v="6"/>
    <m/>
    <m/>
    <x v="1"/>
    <n v="2"/>
  </r>
  <r>
    <x v="60"/>
    <n v="6"/>
    <n v="400"/>
    <m/>
    <x v="6"/>
    <n v="2"/>
    <m/>
    <x v="9"/>
    <n v="4"/>
  </r>
  <r>
    <x v="61"/>
    <n v="2"/>
    <m/>
    <m/>
    <x v="6"/>
    <m/>
    <m/>
    <x v="1"/>
    <n v="2"/>
  </r>
  <r>
    <x v="62"/>
    <n v="2"/>
    <m/>
    <m/>
    <x v="6"/>
    <n v="0"/>
    <m/>
    <x v="1"/>
    <n v="2"/>
  </r>
  <r>
    <x v="63"/>
    <n v="3"/>
    <m/>
    <m/>
    <x v="6"/>
    <m/>
    <n v="1"/>
    <x v="9"/>
    <n v="4"/>
  </r>
  <r>
    <x v="64"/>
    <n v="4"/>
    <m/>
    <m/>
    <x v="6"/>
    <m/>
    <m/>
    <x v="15"/>
    <n v="4"/>
  </r>
  <r>
    <x v="65"/>
    <n v="250"/>
    <n v="100"/>
    <s v="chgmt puces"/>
    <x v="6"/>
    <n v="50"/>
    <m/>
    <x v="16"/>
    <n v="200"/>
  </r>
  <r>
    <x v="66"/>
    <n v="1000"/>
    <n v="200"/>
    <m/>
    <x v="6"/>
    <n v="200"/>
    <m/>
    <x v="17"/>
    <n v="800"/>
  </r>
  <r>
    <x v="67"/>
    <m/>
    <n v="600"/>
    <s v="attention, chgmet modèle, cf Simon Romain"/>
    <x v="6"/>
    <n v="0"/>
    <m/>
    <x v="6"/>
    <n v="0"/>
  </r>
  <r>
    <x v="68"/>
    <n v="2"/>
    <n v="1"/>
    <m/>
    <x v="7"/>
    <m/>
    <m/>
    <x v="1"/>
    <n v="2"/>
  </r>
  <r>
    <x v="69"/>
    <n v="3"/>
    <m/>
    <m/>
    <x v="7"/>
    <m/>
    <m/>
    <x v="5"/>
    <n v="3"/>
  </r>
  <r>
    <x v="70"/>
    <n v="4"/>
    <m/>
    <m/>
    <x v="7"/>
    <m/>
    <m/>
    <x v="9"/>
    <n v="4"/>
  </r>
  <r>
    <x v="71"/>
    <n v="2"/>
    <m/>
    <m/>
    <x v="7"/>
    <m/>
    <m/>
    <x v="1"/>
    <n v="2"/>
  </r>
  <r>
    <x v="72"/>
    <n v="70"/>
    <m/>
    <m/>
    <x v="7"/>
    <m/>
    <m/>
    <x v="18"/>
    <n v="70"/>
  </r>
  <r>
    <x v="73"/>
    <s v="na"/>
    <m/>
    <m/>
    <x v="7"/>
    <m/>
    <m/>
    <x v="19"/>
    <e v="#VALUE!"/>
  </r>
  <r>
    <x v="74"/>
    <n v="1"/>
    <m/>
    <m/>
    <x v="7"/>
    <m/>
    <m/>
    <x v="4"/>
    <n v="1"/>
  </r>
  <r>
    <x v="75"/>
    <n v="8"/>
    <m/>
    <m/>
    <x v="7"/>
    <m/>
    <m/>
    <x v="0"/>
    <n v="8"/>
  </r>
  <r>
    <x v="76"/>
    <n v="1"/>
    <m/>
    <m/>
    <x v="7"/>
    <m/>
    <m/>
    <x v="4"/>
    <n v="1"/>
  </r>
  <r>
    <x v="77"/>
    <n v="1"/>
    <m/>
    <m/>
    <x v="7"/>
    <m/>
    <m/>
    <x v="4"/>
    <n v="1"/>
  </r>
  <r>
    <x v="78"/>
    <n v="4"/>
    <m/>
    <m/>
    <x v="7"/>
    <m/>
    <m/>
    <x v="9"/>
    <n v="4"/>
  </r>
  <r>
    <x v="79"/>
    <s v="na"/>
    <m/>
    <m/>
    <x v="7"/>
    <m/>
    <m/>
    <x v="19"/>
    <e v="#VALUE!"/>
  </r>
  <r>
    <x v="80"/>
    <n v="1"/>
    <m/>
    <m/>
    <x v="7"/>
    <m/>
    <m/>
    <x v="4"/>
    <n v="1"/>
  </r>
  <r>
    <x v="81"/>
    <n v="40"/>
    <m/>
    <m/>
    <x v="7"/>
    <m/>
    <m/>
    <x v="20"/>
    <n v="40"/>
  </r>
  <r>
    <x v="82"/>
    <n v="150"/>
    <m/>
    <m/>
    <x v="7"/>
    <m/>
    <m/>
    <x v="21"/>
    <n v="150"/>
  </r>
  <r>
    <x v="83"/>
    <n v="15"/>
    <m/>
    <m/>
    <x v="7"/>
    <m/>
    <m/>
    <x v="8"/>
    <n v="15"/>
  </r>
  <r>
    <x v="84"/>
    <n v="2.5"/>
    <m/>
    <m/>
    <x v="7"/>
    <m/>
    <m/>
    <x v="22"/>
    <n v="2.5"/>
  </r>
  <r>
    <x v="85"/>
    <n v="2"/>
    <m/>
    <m/>
    <x v="7"/>
    <m/>
    <m/>
    <x v="1"/>
    <n v="2"/>
  </r>
  <r>
    <x v="86"/>
    <n v="8"/>
    <m/>
    <m/>
    <x v="7"/>
    <m/>
    <m/>
    <x v="0"/>
    <n v="8"/>
  </r>
  <r>
    <x v="87"/>
    <n v="100"/>
    <m/>
    <m/>
    <x v="7"/>
    <m/>
    <m/>
    <x v="23"/>
    <n v="100"/>
  </r>
  <r>
    <x v="88"/>
    <n v="2"/>
    <m/>
    <m/>
    <x v="7"/>
    <m/>
    <m/>
    <x v="1"/>
    <n v="2"/>
  </r>
  <r>
    <x v="89"/>
    <n v="20"/>
    <n v="550"/>
    <m/>
    <x v="8"/>
    <n v="9"/>
    <m/>
    <x v="24"/>
    <n v="11"/>
  </r>
  <r>
    <x v="90"/>
    <n v="6"/>
    <n v="250"/>
    <m/>
    <x v="8"/>
    <n v="2"/>
    <m/>
    <x v="9"/>
    <n v="4"/>
  </r>
  <r>
    <x v="91"/>
    <n v="3"/>
    <n v="500"/>
    <m/>
    <x v="8"/>
    <m/>
    <m/>
    <x v="5"/>
    <n v="3"/>
  </r>
  <r>
    <x v="92"/>
    <n v="900"/>
    <n v="500"/>
    <s v="à préparer"/>
    <x v="8"/>
    <n v="100"/>
    <m/>
    <x v="17"/>
    <n v="800"/>
  </r>
  <r>
    <x v="93"/>
    <n v="400"/>
    <n v="250"/>
    <s v="à préparer"/>
    <x v="8"/>
    <n v="100"/>
    <m/>
    <x v="25"/>
    <n v="300"/>
  </r>
  <r>
    <x v="94"/>
    <n v="11"/>
    <n v="4"/>
    <m/>
    <x v="8"/>
    <n v="5"/>
    <m/>
    <x v="26"/>
    <n v="6"/>
  </r>
  <r>
    <x v="95"/>
    <n v="12"/>
    <n v="200"/>
    <s v="biorad "/>
    <x v="8"/>
    <n v="5"/>
    <m/>
    <x v="27"/>
    <n v="7"/>
  </r>
  <r>
    <x v="96"/>
    <n v="4"/>
    <n v="250"/>
    <m/>
    <x v="8"/>
    <n v="2"/>
    <m/>
    <x v="1"/>
    <n v="2"/>
  </r>
  <r>
    <x v="97"/>
    <n v="7"/>
    <n v="250"/>
    <m/>
    <x v="8"/>
    <m/>
    <m/>
    <x v="27"/>
    <n v="7"/>
  </r>
  <r>
    <x v="98"/>
    <n v="190"/>
    <m/>
    <m/>
    <x v="8"/>
    <m/>
    <m/>
    <x v="28"/>
    <n v="190"/>
  </r>
  <r>
    <x v="99"/>
    <n v="3"/>
    <m/>
    <m/>
    <x v="8"/>
    <m/>
    <m/>
    <x v="5"/>
    <n v="3"/>
  </r>
  <r>
    <x v="100"/>
    <n v="3"/>
    <n v="250"/>
    <m/>
    <x v="8"/>
    <m/>
    <m/>
    <x v="5"/>
    <n v="3"/>
  </r>
  <r>
    <x v="101"/>
    <n v="4"/>
    <n v="250"/>
    <m/>
    <x v="8"/>
    <n v="2"/>
    <m/>
    <x v="1"/>
    <n v="2"/>
  </r>
  <r>
    <x v="102"/>
    <s v="na"/>
    <m/>
    <m/>
    <x v="9"/>
    <m/>
    <m/>
    <x v="19"/>
    <e v="#VALUE!"/>
  </r>
  <r>
    <x v="103"/>
    <n v="1"/>
    <m/>
    <m/>
    <x v="9"/>
    <m/>
    <m/>
    <x v="4"/>
    <n v="1"/>
  </r>
  <r>
    <x v="104"/>
    <n v="1"/>
    <m/>
    <m/>
    <x v="9"/>
    <m/>
    <m/>
    <x v="4"/>
    <n v="1"/>
  </r>
  <r>
    <x v="105"/>
    <n v="1"/>
    <m/>
    <m/>
    <x v="9"/>
    <m/>
    <m/>
    <x v="4"/>
    <n v="1"/>
  </r>
  <r>
    <x v="106"/>
    <n v="1"/>
    <m/>
    <m/>
    <x v="9"/>
    <m/>
    <m/>
    <x v="4"/>
    <n v="1"/>
  </r>
  <r>
    <x v="107"/>
    <n v="2"/>
    <m/>
    <m/>
    <x v="9"/>
    <m/>
    <m/>
    <x v="1"/>
    <n v="2"/>
  </r>
  <r>
    <x v="108"/>
    <n v="1"/>
    <m/>
    <m/>
    <x v="9"/>
    <m/>
    <m/>
    <x v="4"/>
    <n v="1"/>
  </r>
  <r>
    <x v="109"/>
    <n v="0"/>
    <m/>
    <m/>
    <x v="9"/>
    <m/>
    <m/>
    <x v="6"/>
    <n v="0"/>
  </r>
  <r>
    <x v="110"/>
    <s v="ok"/>
    <m/>
    <m/>
    <x v="9"/>
    <m/>
    <m/>
    <x v="19"/>
    <e v="#VALUE!"/>
  </r>
  <r>
    <x v="111"/>
    <n v="2"/>
    <m/>
    <m/>
    <x v="10"/>
    <m/>
    <m/>
    <x v="1"/>
    <n v="2"/>
  </r>
  <r>
    <x v="112"/>
    <n v="0"/>
    <n v="1"/>
    <m/>
    <x v="10"/>
    <m/>
    <m/>
    <x v="6"/>
    <n v="0"/>
  </r>
  <r>
    <x v="113"/>
    <n v="0"/>
    <n v="4"/>
    <m/>
    <x v="10"/>
    <m/>
    <m/>
    <x v="6"/>
    <n v="0"/>
  </r>
  <r>
    <x v="114"/>
    <n v="2"/>
    <m/>
    <m/>
    <x v="10"/>
    <m/>
    <m/>
    <x v="1"/>
    <n v="2"/>
  </r>
  <r>
    <x v="115"/>
    <n v="1"/>
    <m/>
    <m/>
    <x v="10"/>
    <m/>
    <m/>
    <x v="4"/>
    <n v="1"/>
  </r>
  <r>
    <x v="116"/>
    <n v="1"/>
    <m/>
    <m/>
    <x v="10"/>
    <m/>
    <m/>
    <x v="4"/>
    <n v="1"/>
  </r>
  <r>
    <x v="117"/>
    <n v="3"/>
    <n v="1"/>
    <m/>
    <x v="10"/>
    <m/>
    <m/>
    <x v="5"/>
    <n v="3"/>
  </r>
  <r>
    <x v="118"/>
    <s v="na"/>
    <n v="100"/>
    <s v="selon manip, "/>
    <x v="10"/>
    <m/>
    <m/>
    <x v="19"/>
    <e v="#VALUE!"/>
  </r>
  <r>
    <x v="119"/>
    <n v="1"/>
    <m/>
    <m/>
    <x v="10"/>
    <m/>
    <m/>
    <x v="4"/>
    <n v="1"/>
  </r>
  <r>
    <x v="120"/>
    <n v="1"/>
    <m/>
    <m/>
    <x v="10"/>
    <m/>
    <m/>
    <x v="4"/>
    <n v="1"/>
  </r>
  <r>
    <x v="121"/>
    <s v="na"/>
    <m/>
    <m/>
    <x v="10"/>
    <m/>
    <m/>
    <x v="19"/>
    <e v="#VALUE!"/>
  </r>
  <r>
    <x v="122"/>
    <n v="2"/>
    <m/>
    <m/>
    <x v="10"/>
    <m/>
    <m/>
    <x v="1"/>
    <n v="2"/>
  </r>
  <r>
    <x v="123"/>
    <n v="2"/>
    <m/>
    <m/>
    <x v="10"/>
    <m/>
    <m/>
    <x v="1"/>
    <n v="2"/>
  </r>
  <r>
    <x v="124"/>
    <n v="2"/>
    <n v="2"/>
    <m/>
    <x v="10"/>
    <m/>
    <m/>
    <x v="1"/>
    <n v="2"/>
  </r>
  <r>
    <x v="125"/>
    <n v="3"/>
    <m/>
    <m/>
    <x v="10"/>
    <m/>
    <m/>
    <x v="5"/>
    <n v="3"/>
  </r>
  <r>
    <x v="126"/>
    <n v="2"/>
    <m/>
    <m/>
    <x v="10"/>
    <m/>
    <m/>
    <x v="1"/>
    <n v="2"/>
  </r>
  <r>
    <x v="127"/>
    <n v="2"/>
    <m/>
    <m/>
    <x v="10"/>
    <m/>
    <m/>
    <x v="1"/>
    <n v="2"/>
  </r>
  <r>
    <x v="128"/>
    <n v="1"/>
    <m/>
    <m/>
    <x v="10"/>
    <m/>
    <m/>
    <x v="4"/>
    <n v="1"/>
  </r>
  <r>
    <x v="129"/>
    <n v="1"/>
    <m/>
    <m/>
    <x v="10"/>
    <m/>
    <m/>
    <x v="4"/>
    <n v="1"/>
  </r>
  <r>
    <x v="130"/>
    <n v="2"/>
    <n v="6"/>
    <m/>
    <x v="11"/>
    <m/>
    <m/>
    <x v="1"/>
    <n v="2"/>
  </r>
  <r>
    <x v="131"/>
    <n v="9"/>
    <m/>
    <m/>
    <x v="11"/>
    <m/>
    <m/>
    <x v="13"/>
    <n v="9"/>
  </r>
  <r>
    <x v="132"/>
    <n v="1"/>
    <m/>
    <m/>
    <x v="11"/>
    <m/>
    <m/>
    <x v="4"/>
    <n v="1"/>
  </r>
  <r>
    <x v="133"/>
    <n v="1"/>
    <m/>
    <m/>
    <x v="11"/>
    <m/>
    <m/>
    <x v="4"/>
    <n v="1"/>
  </r>
  <r>
    <x v="134"/>
    <n v="1"/>
    <m/>
    <m/>
    <x v="11"/>
    <m/>
    <m/>
    <x v="4"/>
    <n v="1"/>
  </r>
  <r>
    <x v="135"/>
    <n v="2"/>
    <m/>
    <m/>
    <x v="11"/>
    <m/>
    <m/>
    <x v="1"/>
    <n v="2"/>
  </r>
  <r>
    <x v="136"/>
    <n v="22"/>
    <m/>
    <m/>
    <x v="11"/>
    <m/>
    <m/>
    <x v="14"/>
    <n v="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Inventaire labo Sassière" cacheId="1" applyNumberFormats="0" applyBorderFormats="0" applyFontFormats="0" applyPatternFormats="0" applyAlignmentFormats="0" applyWidthHeightFormats="1" dataCaption="Valeurs" updatedVersion="5" minRefreshableVersion="3" useAutoFormatting="1" rowGrandTotals="0" colGrandTotals="0" fieldPrintTitles="1" itemPrintTitles="1" createdVersion="5" indent="0" outline="1" outlineData="1" multipleFieldFilters="0" rowHeaderCaption="Produits / Emplacements" fieldListSortAscending="1">
  <location ref="A2:E163" firstHeaderRow="0" firstDataRow="1" firstDataCol="1"/>
  <pivotFields count="9">
    <pivotField axis="axisRow" showAll="0" insertBlankRow="1">
      <items count="138">
        <item x="0"/>
        <item x="90"/>
        <item x="68"/>
        <item x="111"/>
        <item x="39"/>
        <item x="40"/>
        <item x="1"/>
        <item x="69"/>
        <item x="70"/>
        <item x="41"/>
        <item x="130"/>
        <item x="26"/>
        <item x="102"/>
        <item x="18"/>
        <item x="19"/>
        <item x="20"/>
        <item x="21"/>
        <item x="42"/>
        <item x="43"/>
        <item x="44"/>
        <item x="45"/>
        <item x="46"/>
        <item x="47"/>
        <item x="103"/>
        <item x="112"/>
        <item x="49"/>
        <item x="113"/>
        <item x="71"/>
        <item x="114"/>
        <item x="115"/>
        <item x="72"/>
        <item x="73"/>
        <item x="131"/>
        <item x="27"/>
        <item x="74"/>
        <item x="75"/>
        <item x="76"/>
        <item x="77"/>
        <item x="22"/>
        <item x="7"/>
        <item x="2"/>
        <item x="28"/>
        <item x="50"/>
        <item x="132"/>
        <item x="104"/>
        <item n="fil suture résorbable tressé 2/0 (métric.3) 70cm " x="78"/>
        <item x="79"/>
        <item x="80"/>
        <item x="116"/>
        <item x="81"/>
        <item x="82"/>
        <item x="57"/>
        <item x="83"/>
        <item x="58"/>
        <item x="117"/>
        <item x="105"/>
        <item x="106"/>
        <item x="133"/>
        <item x="92"/>
        <item x="93"/>
        <item x="118"/>
        <item x="94"/>
        <item x="95"/>
        <item x="84"/>
        <item x="85"/>
        <item x="119"/>
        <item x="134"/>
        <item x="120"/>
        <item x="135"/>
        <item x="107"/>
        <item x="3"/>
        <item x="121"/>
        <item x="4"/>
        <item x="59"/>
        <item x="60"/>
        <item x="122"/>
        <item x="86"/>
        <item x="123"/>
        <item x="29"/>
        <item x="108"/>
        <item x="30"/>
        <item x="31"/>
        <item x="32"/>
        <item x="33"/>
        <item x="124"/>
        <item x="61"/>
        <item x="125"/>
        <item x="126"/>
        <item x="62"/>
        <item x="34"/>
        <item x="127"/>
        <item x="128"/>
        <item x="136"/>
        <item x="35"/>
        <item x="13"/>
        <item x="87"/>
        <item x="63"/>
        <item x="88"/>
        <item x="96"/>
        <item x="97"/>
        <item x="98"/>
        <item x="24"/>
        <item x="64"/>
        <item x="129"/>
        <item x="109"/>
        <item x="110"/>
        <item x="8"/>
        <item x="65"/>
        <item x="66"/>
        <item x="99"/>
        <item x="100"/>
        <item x="101"/>
        <item x="67"/>
        <item x="14"/>
        <item x="5"/>
        <item x="54"/>
        <item x="6"/>
        <item x="9"/>
        <item x="10"/>
        <item x="11"/>
        <item x="12"/>
        <item x="15"/>
        <item x="16"/>
        <item x="17"/>
        <item x="23"/>
        <item x="25"/>
        <item x="36"/>
        <item x="37"/>
        <item x="38"/>
        <item x="48"/>
        <item x="51"/>
        <item x="52"/>
        <item x="53"/>
        <item x="55"/>
        <item x="56"/>
        <item x="89"/>
        <item x="91"/>
        <item t="default"/>
      </items>
    </pivotField>
    <pivotField dataField="1" showAll="0" insertBlankRow="1"/>
    <pivotField showAll="0" defaultSubtotal="0"/>
    <pivotField showAll="0" insertBlankRow="1"/>
    <pivotField axis="axisRow" showAll="0" insertBlankRow="1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 insertBlankRow="1"/>
    <pivotField dataField="1" showAll="0" insertBlankRow="1"/>
    <pivotField dataField="1" showAll="0" defaultSubtotal="0"/>
    <pivotField showAll="0" defaultSubtotal="0"/>
  </pivotFields>
  <rowFields count="2">
    <field x="4"/>
    <field x="0"/>
  </rowFields>
  <rowItems count="161">
    <i>
      <x/>
    </i>
    <i r="1">
      <x/>
    </i>
    <i r="1">
      <x v="6"/>
    </i>
    <i r="1">
      <x v="40"/>
    </i>
    <i r="1">
      <x v="70"/>
    </i>
    <i r="1">
      <x v="72"/>
    </i>
    <i r="1">
      <x v="114"/>
    </i>
    <i t="blank">
      <x/>
    </i>
    <i>
      <x v="1"/>
    </i>
    <i r="1">
      <x v="39"/>
    </i>
    <i r="1">
      <x v="116"/>
    </i>
    <i t="blank">
      <x v="1"/>
    </i>
    <i>
      <x v="2"/>
    </i>
    <i r="1">
      <x v="106"/>
    </i>
    <i t="blank">
      <x v="2"/>
    </i>
    <i>
      <x v="3"/>
    </i>
    <i r="1">
      <x v="94"/>
    </i>
    <i r="1">
      <x v="113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t="blank">
      <x v="3"/>
    </i>
    <i>
      <x v="4"/>
    </i>
    <i r="1">
      <x v="13"/>
    </i>
    <i r="1">
      <x v="14"/>
    </i>
    <i r="1">
      <x v="15"/>
    </i>
    <i r="1">
      <x v="16"/>
    </i>
    <i r="1">
      <x v="38"/>
    </i>
    <i r="1">
      <x v="101"/>
    </i>
    <i r="1">
      <x v="124"/>
    </i>
    <i r="1">
      <x v="125"/>
    </i>
    <i t="blank">
      <x v="4"/>
    </i>
    <i>
      <x v="5"/>
    </i>
    <i r="1">
      <x v="11"/>
    </i>
    <i r="1">
      <x v="33"/>
    </i>
    <i r="1">
      <x v="41"/>
    </i>
    <i r="1">
      <x v="78"/>
    </i>
    <i r="1">
      <x v="80"/>
    </i>
    <i r="1">
      <x v="81"/>
    </i>
    <i r="1">
      <x v="82"/>
    </i>
    <i r="1">
      <x v="83"/>
    </i>
    <i r="1">
      <x v="89"/>
    </i>
    <i r="1">
      <x v="93"/>
    </i>
    <i r="1">
      <x v="126"/>
    </i>
    <i r="1">
      <x v="127"/>
    </i>
    <i r="1">
      <x v="128"/>
    </i>
    <i t="blank">
      <x v="5"/>
    </i>
    <i>
      <x v="6"/>
    </i>
    <i r="1">
      <x v="4"/>
    </i>
    <i r="1">
      <x v="5"/>
    </i>
    <i r="1">
      <x v="9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5"/>
    </i>
    <i r="1">
      <x v="42"/>
    </i>
    <i r="1">
      <x v="51"/>
    </i>
    <i r="1">
      <x v="53"/>
    </i>
    <i r="1">
      <x v="73"/>
    </i>
    <i r="1">
      <x v="74"/>
    </i>
    <i r="1">
      <x v="85"/>
    </i>
    <i r="1">
      <x v="88"/>
    </i>
    <i r="1">
      <x v="96"/>
    </i>
    <i r="1">
      <x v="102"/>
    </i>
    <i r="1">
      <x v="107"/>
    </i>
    <i r="1">
      <x v="108"/>
    </i>
    <i r="1">
      <x v="112"/>
    </i>
    <i r="1">
      <x v="115"/>
    </i>
    <i r="1">
      <x v="129"/>
    </i>
    <i r="1">
      <x v="130"/>
    </i>
    <i r="1">
      <x v="131"/>
    </i>
    <i r="1">
      <x v="132"/>
    </i>
    <i r="1">
      <x v="133"/>
    </i>
    <i r="1">
      <x v="134"/>
    </i>
    <i t="blank">
      <x v="6"/>
    </i>
    <i>
      <x v="7"/>
    </i>
    <i r="1">
      <x v="2"/>
    </i>
    <i r="1">
      <x v="7"/>
    </i>
    <i r="1">
      <x v="8"/>
    </i>
    <i r="1">
      <x v="27"/>
    </i>
    <i r="1">
      <x v="30"/>
    </i>
    <i r="1">
      <x v="31"/>
    </i>
    <i r="1">
      <x v="34"/>
    </i>
    <i r="1">
      <x v="35"/>
    </i>
    <i r="1">
      <x v="36"/>
    </i>
    <i r="1">
      <x v="37"/>
    </i>
    <i r="1">
      <x v="45"/>
    </i>
    <i r="1">
      <x v="46"/>
    </i>
    <i r="1">
      <x v="47"/>
    </i>
    <i r="1">
      <x v="49"/>
    </i>
    <i r="1">
      <x v="50"/>
    </i>
    <i r="1">
      <x v="52"/>
    </i>
    <i r="1">
      <x v="63"/>
    </i>
    <i r="1">
      <x v="64"/>
    </i>
    <i r="1">
      <x v="76"/>
    </i>
    <i r="1">
      <x v="95"/>
    </i>
    <i r="1">
      <x v="97"/>
    </i>
    <i t="blank">
      <x v="7"/>
    </i>
    <i>
      <x v="8"/>
    </i>
    <i r="1">
      <x v="1"/>
    </i>
    <i r="1">
      <x v="58"/>
    </i>
    <i r="1">
      <x v="59"/>
    </i>
    <i r="1">
      <x v="61"/>
    </i>
    <i r="1">
      <x v="62"/>
    </i>
    <i r="1">
      <x v="98"/>
    </i>
    <i r="1">
      <x v="99"/>
    </i>
    <i r="1">
      <x v="100"/>
    </i>
    <i r="1">
      <x v="109"/>
    </i>
    <i r="1">
      <x v="110"/>
    </i>
    <i r="1">
      <x v="111"/>
    </i>
    <i r="1">
      <x v="135"/>
    </i>
    <i r="1">
      <x v="136"/>
    </i>
    <i t="blank">
      <x v="8"/>
    </i>
    <i>
      <x v="9"/>
    </i>
    <i r="1">
      <x v="12"/>
    </i>
    <i r="1">
      <x v="23"/>
    </i>
    <i r="1">
      <x v="44"/>
    </i>
    <i r="1">
      <x v="55"/>
    </i>
    <i r="1">
      <x v="56"/>
    </i>
    <i r="1">
      <x v="69"/>
    </i>
    <i r="1">
      <x v="79"/>
    </i>
    <i r="1">
      <x v="104"/>
    </i>
    <i r="1">
      <x v="105"/>
    </i>
    <i t="blank">
      <x v="9"/>
    </i>
    <i>
      <x v="10"/>
    </i>
    <i r="1">
      <x v="3"/>
    </i>
    <i r="1">
      <x v="24"/>
    </i>
    <i r="1">
      <x v="26"/>
    </i>
    <i r="1">
      <x v="28"/>
    </i>
    <i r="1">
      <x v="29"/>
    </i>
    <i r="1">
      <x v="48"/>
    </i>
    <i r="1">
      <x v="54"/>
    </i>
    <i r="1">
      <x v="60"/>
    </i>
    <i r="1">
      <x v="65"/>
    </i>
    <i r="1">
      <x v="67"/>
    </i>
    <i r="1">
      <x v="71"/>
    </i>
    <i r="1">
      <x v="75"/>
    </i>
    <i r="1">
      <x v="77"/>
    </i>
    <i r="1">
      <x v="84"/>
    </i>
    <i r="1">
      <x v="86"/>
    </i>
    <i r="1">
      <x v="87"/>
    </i>
    <i r="1">
      <x v="90"/>
    </i>
    <i r="1">
      <x v="91"/>
    </i>
    <i r="1">
      <x v="103"/>
    </i>
    <i t="blank">
      <x v="10"/>
    </i>
    <i>
      <x v="11"/>
    </i>
    <i r="1">
      <x v="10"/>
    </i>
    <i r="1">
      <x v="32"/>
    </i>
    <i r="1">
      <x v="43"/>
    </i>
    <i r="1">
      <x v="57"/>
    </i>
    <i r="1">
      <x v="66"/>
    </i>
    <i r="1">
      <x v="68"/>
    </i>
    <i r="1">
      <x v="92"/>
    </i>
    <i t="blank">
      <x v="11"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Initial" fld="1" baseField="0" baseItem="0"/>
    <dataField name="Stock" fld="7" baseField="4" baseItem="0"/>
    <dataField name="Utilisé" fld="5" baseField="0" baseItem="0"/>
    <dataField name="Ajouté" fld="6" baseField="0" baseItem="0"/>
  </dataFields>
  <formats count="18">
    <format dxfId="17">
      <pivotArea collapsedLevelsAreSubtotals="1" fieldPosition="0">
        <references count="1">
          <reference field="4" count="1">
            <x v="6"/>
          </reference>
        </references>
      </pivotArea>
    </format>
    <format dxfId="16">
      <pivotArea dataOnly="0" labelOnly="1" fieldPosition="0">
        <references count="1">
          <reference field="4" count="1">
            <x v="6"/>
          </reference>
        </references>
      </pivotArea>
    </format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4" type="button" dataOnly="0" labelOnly="1" outline="0" axis="axisRow" fieldPosition="0"/>
    </format>
    <format dxfId="12">
      <pivotArea dataOnly="0" labelOnly="1" fieldPosition="0">
        <references count="1">
          <reference field="4" count="0"/>
        </references>
      </pivotArea>
    </format>
    <format dxfId="11">
      <pivotArea dataOnly="0" labelOnly="1" fieldPosition="0">
        <references count="2">
          <reference field="0" count="42">
            <x v="0"/>
            <x v="4"/>
            <x v="5"/>
            <x v="6"/>
            <x v="9"/>
            <x v="11"/>
            <x v="13"/>
            <x v="14"/>
            <x v="15"/>
            <x v="16"/>
            <x v="17"/>
            <x v="18"/>
            <x v="19"/>
            <x v="20"/>
            <x v="21"/>
            <x v="22"/>
            <x v="25"/>
            <x v="33"/>
            <x v="38"/>
            <x v="39"/>
            <x v="40"/>
            <x v="41"/>
            <x v="42"/>
            <x v="51"/>
            <x v="53"/>
            <x v="70"/>
            <x v="72"/>
            <x v="73"/>
            <x v="74"/>
            <x v="78"/>
            <x v="80"/>
            <x v="81"/>
            <x v="82"/>
            <x v="83"/>
            <x v="85"/>
            <x v="89"/>
            <x v="93"/>
            <x v="94"/>
            <x v="101"/>
            <x v="106"/>
            <x v="113"/>
            <x v="114"/>
          </reference>
          <reference field="4" count="1" selected="0">
            <x v="0"/>
          </reference>
        </references>
      </pivotArea>
    </format>
    <format dxfId="10">
      <pivotArea dataOnly="0" labelOnly="1" fieldPosition="0">
        <references count="2">
          <reference field="0" count="46">
            <x v="1"/>
            <x v="2"/>
            <x v="7"/>
            <x v="8"/>
            <x v="12"/>
            <x v="23"/>
            <x v="27"/>
            <x v="30"/>
            <x v="31"/>
            <x v="34"/>
            <x v="35"/>
            <x v="36"/>
            <x v="37"/>
            <x v="44"/>
            <x v="45"/>
            <x v="46"/>
            <x v="47"/>
            <x v="49"/>
            <x v="50"/>
            <x v="52"/>
            <x v="55"/>
            <x v="56"/>
            <x v="58"/>
            <x v="59"/>
            <x v="61"/>
            <x v="62"/>
            <x v="63"/>
            <x v="64"/>
            <x v="69"/>
            <x v="76"/>
            <x v="79"/>
            <x v="88"/>
            <x v="95"/>
            <x v="96"/>
            <x v="97"/>
            <x v="98"/>
            <x v="99"/>
            <x v="100"/>
            <x v="102"/>
            <x v="104"/>
            <x v="107"/>
            <x v="108"/>
            <x v="109"/>
            <x v="110"/>
            <x v="111"/>
            <x v="112"/>
          </reference>
          <reference field="4" count="1" selected="0">
            <x v="6"/>
          </reference>
        </references>
      </pivotArea>
    </format>
    <format dxfId="9">
      <pivotArea dataOnly="0" labelOnly="1" fieldPosition="0">
        <references count="2">
          <reference field="0" count="27">
            <x v="3"/>
            <x v="10"/>
            <x v="24"/>
            <x v="26"/>
            <x v="28"/>
            <x v="29"/>
            <x v="32"/>
            <x v="43"/>
            <x v="48"/>
            <x v="54"/>
            <x v="57"/>
            <x v="60"/>
            <x v="65"/>
            <x v="66"/>
            <x v="67"/>
            <x v="68"/>
            <x v="71"/>
            <x v="75"/>
            <x v="77"/>
            <x v="84"/>
            <x v="86"/>
            <x v="87"/>
            <x v="90"/>
            <x v="91"/>
            <x v="92"/>
            <x v="103"/>
            <x v="105"/>
          </reference>
          <reference field="4" count="1" selected="0">
            <x v="9"/>
          </reference>
        </references>
      </pivotArea>
    </format>
    <format dxfId="8">
      <pivotArea dataOnly="0" labelOnly="1" outline="0" fieldPosition="0">
        <references count="1">
          <reference field="4294967294" count="3">
            <x v="0"/>
            <x v="2"/>
            <x v="3"/>
          </reference>
        </references>
      </pivotArea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4" type="button" dataOnly="0" labelOnly="1" outline="0" axis="axisRow" fieldPosition="0"/>
    </format>
    <format dxfId="4">
      <pivotArea dataOnly="0" labelOnly="1" fieldPosition="0">
        <references count="1">
          <reference field="4" count="0"/>
        </references>
      </pivotArea>
    </format>
    <format dxfId="3">
      <pivotArea dataOnly="0" labelOnly="1" fieldPosition="0">
        <references count="2">
          <reference field="0" count="42">
            <x v="0"/>
            <x v="4"/>
            <x v="5"/>
            <x v="6"/>
            <x v="9"/>
            <x v="11"/>
            <x v="13"/>
            <x v="14"/>
            <x v="15"/>
            <x v="16"/>
            <x v="17"/>
            <x v="18"/>
            <x v="19"/>
            <x v="20"/>
            <x v="21"/>
            <x v="22"/>
            <x v="25"/>
            <x v="33"/>
            <x v="38"/>
            <x v="39"/>
            <x v="40"/>
            <x v="41"/>
            <x v="42"/>
            <x v="51"/>
            <x v="53"/>
            <x v="70"/>
            <x v="72"/>
            <x v="73"/>
            <x v="74"/>
            <x v="78"/>
            <x v="80"/>
            <x v="81"/>
            <x v="82"/>
            <x v="83"/>
            <x v="85"/>
            <x v="89"/>
            <x v="93"/>
            <x v="94"/>
            <x v="101"/>
            <x v="106"/>
            <x v="113"/>
            <x v="114"/>
          </reference>
          <reference field="4" count="1" selected="0">
            <x v="0"/>
          </reference>
        </references>
      </pivotArea>
    </format>
    <format dxfId="2">
      <pivotArea dataOnly="0" labelOnly="1" fieldPosition="0">
        <references count="2">
          <reference field="0" count="46">
            <x v="1"/>
            <x v="2"/>
            <x v="7"/>
            <x v="8"/>
            <x v="12"/>
            <x v="23"/>
            <x v="27"/>
            <x v="30"/>
            <x v="31"/>
            <x v="34"/>
            <x v="35"/>
            <x v="36"/>
            <x v="37"/>
            <x v="44"/>
            <x v="45"/>
            <x v="46"/>
            <x v="47"/>
            <x v="49"/>
            <x v="50"/>
            <x v="52"/>
            <x v="55"/>
            <x v="56"/>
            <x v="58"/>
            <x v="59"/>
            <x v="61"/>
            <x v="62"/>
            <x v="63"/>
            <x v="64"/>
            <x v="69"/>
            <x v="76"/>
            <x v="79"/>
            <x v="88"/>
            <x v="95"/>
            <x v="96"/>
            <x v="97"/>
            <x v="98"/>
            <x v="99"/>
            <x v="100"/>
            <x v="102"/>
            <x v="104"/>
            <x v="107"/>
            <x v="108"/>
            <x v="109"/>
            <x v="110"/>
            <x v="111"/>
            <x v="112"/>
          </reference>
          <reference field="4" count="1" selected="0">
            <x v="6"/>
          </reference>
        </references>
      </pivotArea>
    </format>
    <format dxfId="1">
      <pivotArea dataOnly="0" labelOnly="1" fieldPosition="0">
        <references count="2">
          <reference field="0" count="27">
            <x v="3"/>
            <x v="10"/>
            <x v="24"/>
            <x v="26"/>
            <x v="28"/>
            <x v="29"/>
            <x v="32"/>
            <x v="43"/>
            <x v="48"/>
            <x v="54"/>
            <x v="57"/>
            <x v="60"/>
            <x v="65"/>
            <x v="66"/>
            <x v="67"/>
            <x v="68"/>
            <x v="71"/>
            <x v="75"/>
            <x v="77"/>
            <x v="84"/>
            <x v="86"/>
            <x v="87"/>
            <x v="90"/>
            <x v="91"/>
            <x v="92"/>
            <x v="103"/>
            <x v="105"/>
          </reference>
          <reference field="4" count="1" selected="0">
            <x v="9"/>
          </reference>
        </references>
      </pivotArea>
    </format>
    <format dxfId="0">
      <pivotArea dataOnly="0" labelOnly="1" outline="0" fieldPosition="0">
        <references count="1">
          <reference field="4294967294" count="3">
            <x v="0"/>
            <x v="2"/>
            <x v="3"/>
          </reference>
        </references>
      </pivotArea>
    </format>
  </format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3"/>
  <sheetViews>
    <sheetView topLeftCell="B39" zoomScale="74" zoomScaleNormal="74" workbookViewId="0">
      <selection activeCell="M44" sqref="M44"/>
    </sheetView>
  </sheetViews>
  <sheetFormatPr baseColWidth="10" defaultColWidth="9.140625" defaultRowHeight="15" x14ac:dyDescent="0.25"/>
  <cols>
    <col min="1" max="1" width="0" hidden="1" customWidth="1"/>
    <col min="2" max="2" width="65.7109375" customWidth="1"/>
    <col min="3" max="3" width="11.85546875" hidden="1" customWidth="1"/>
    <col min="4" max="4" width="14.85546875" style="7" hidden="1" customWidth="1"/>
    <col min="5" max="5" width="12" customWidth="1"/>
    <col min="6" max="6" width="25" customWidth="1"/>
    <col min="7" max="7" width="10" hidden="1" customWidth="1"/>
    <col min="8" max="8" width="12.42578125" hidden="1" customWidth="1"/>
    <col min="9" max="9" width="10.5703125" hidden="1" customWidth="1"/>
    <col min="10" max="12" width="0" hidden="1" customWidth="1"/>
    <col min="13" max="13" width="71" style="41" customWidth="1"/>
    <col min="14" max="14" width="6.5703125" customWidth="1"/>
    <col min="15" max="15" width="7.140625" customWidth="1"/>
    <col min="16" max="16" width="7.42578125" customWidth="1"/>
  </cols>
  <sheetData>
    <row r="1" spans="1:15" x14ac:dyDescent="0.25">
      <c r="A1" s="27" t="s">
        <v>261</v>
      </c>
      <c r="B1" s="19" t="s">
        <v>11</v>
      </c>
      <c r="C1" s="19" t="s">
        <v>256</v>
      </c>
      <c r="D1" s="19" t="s">
        <v>277</v>
      </c>
      <c r="E1" s="19" t="s">
        <v>84</v>
      </c>
      <c r="F1" s="19" t="s">
        <v>258</v>
      </c>
      <c r="G1" s="19" t="s">
        <v>267</v>
      </c>
      <c r="H1" s="19" t="s">
        <v>268</v>
      </c>
      <c r="I1" s="1" t="s">
        <v>269</v>
      </c>
      <c r="J1" s="19" t="s">
        <v>458</v>
      </c>
      <c r="K1" s="26" t="s">
        <v>483</v>
      </c>
      <c r="M1" s="40" t="s">
        <v>529</v>
      </c>
    </row>
    <row r="2" spans="1:15" x14ac:dyDescent="0.25">
      <c r="A2" s="28"/>
      <c r="B2" s="15" t="s">
        <v>157</v>
      </c>
      <c r="C2" s="15">
        <v>8</v>
      </c>
      <c r="D2" s="15"/>
      <c r="E2" s="15"/>
      <c r="F2" s="15" t="s">
        <v>151</v>
      </c>
      <c r="G2" s="15"/>
      <c r="H2" s="15"/>
      <c r="I2" s="3">
        <f t="shared" ref="I2:I37" si="0">IF(B2="","",C2-G2+H2)</f>
        <v>8</v>
      </c>
      <c r="J2" s="15">
        <f>C2-G2+H2</f>
        <v>8</v>
      </c>
      <c r="K2" t="str">
        <f>IF(J2&lt;(D2-50/100*D2), D2-J2, "")</f>
        <v/>
      </c>
      <c r="L2" t="str">
        <f t="shared" ref="L2:L6" si="1">IF(J2&lt;(D2*2), D2*2-J2, "")</f>
        <v/>
      </c>
      <c r="M2" s="41">
        <v>8</v>
      </c>
      <c r="O2" s="8"/>
    </row>
    <row r="3" spans="1:15" x14ac:dyDescent="0.25">
      <c r="A3" s="28" t="s">
        <v>262</v>
      </c>
      <c r="B3" s="15" t="s">
        <v>154</v>
      </c>
      <c r="C3" s="15">
        <v>1</v>
      </c>
      <c r="D3" s="15"/>
      <c r="E3" s="15"/>
      <c r="F3" s="15" t="s">
        <v>151</v>
      </c>
      <c r="G3" s="15"/>
      <c r="H3" s="15">
        <v>1</v>
      </c>
      <c r="I3" s="3">
        <f t="shared" si="0"/>
        <v>2</v>
      </c>
      <c r="J3" s="15">
        <f t="shared" ref="J3:J66" si="2">C3-G3+H3</f>
        <v>2</v>
      </c>
      <c r="K3" t="str">
        <f t="shared" ref="K3:K14" si="3">IF(J3&lt;(D3-50/100*D3), D3-J3, "")</f>
        <v/>
      </c>
      <c r="L3" t="str">
        <f t="shared" si="1"/>
        <v/>
      </c>
      <c r="M3" s="41" t="s">
        <v>557</v>
      </c>
    </row>
    <row r="4" spans="1:15" x14ac:dyDescent="0.25">
      <c r="A4" s="28" t="s">
        <v>262</v>
      </c>
      <c r="B4" s="15" t="s">
        <v>156</v>
      </c>
      <c r="C4" s="15">
        <v>1</v>
      </c>
      <c r="D4" s="15"/>
      <c r="E4" s="15"/>
      <c r="F4" s="15" t="s">
        <v>151</v>
      </c>
      <c r="G4" s="15"/>
      <c r="H4" s="15">
        <v>1</v>
      </c>
      <c r="I4" s="3">
        <f t="shared" si="0"/>
        <v>2</v>
      </c>
      <c r="J4" s="15">
        <f t="shared" si="2"/>
        <v>2</v>
      </c>
      <c r="K4" t="str">
        <f t="shared" si="3"/>
        <v/>
      </c>
      <c r="L4" t="str">
        <f t="shared" si="1"/>
        <v/>
      </c>
      <c r="M4" s="41">
        <v>1</v>
      </c>
    </row>
    <row r="5" spans="1:15" x14ac:dyDescent="0.25">
      <c r="A5" s="28" t="s">
        <v>262</v>
      </c>
      <c r="B5" s="15" t="s">
        <v>152</v>
      </c>
      <c r="C5" s="15">
        <v>1</v>
      </c>
      <c r="D5" s="15"/>
      <c r="E5" s="15"/>
      <c r="F5" s="15" t="s">
        <v>151</v>
      </c>
      <c r="G5" s="15"/>
      <c r="H5" s="15">
        <v>1</v>
      </c>
      <c r="I5" s="3">
        <f t="shared" si="0"/>
        <v>2</v>
      </c>
      <c r="J5" s="15">
        <f t="shared" si="2"/>
        <v>2</v>
      </c>
      <c r="K5" t="str">
        <f t="shared" si="3"/>
        <v/>
      </c>
      <c r="L5" t="str">
        <f t="shared" si="1"/>
        <v/>
      </c>
      <c r="M5" s="41" t="s">
        <v>432</v>
      </c>
    </row>
    <row r="6" spans="1:15" x14ac:dyDescent="0.25">
      <c r="A6" s="28" t="s">
        <v>262</v>
      </c>
      <c r="B6" s="15" t="s">
        <v>153</v>
      </c>
      <c r="C6" s="15">
        <v>1</v>
      </c>
      <c r="D6" s="15"/>
      <c r="E6" s="15"/>
      <c r="F6" s="15" t="s">
        <v>151</v>
      </c>
      <c r="G6" s="15"/>
      <c r="H6" s="15">
        <v>1</v>
      </c>
      <c r="I6" s="3">
        <f t="shared" si="0"/>
        <v>2</v>
      </c>
      <c r="J6" s="15">
        <f t="shared" si="2"/>
        <v>2</v>
      </c>
      <c r="K6" t="str">
        <f t="shared" si="3"/>
        <v/>
      </c>
      <c r="L6" t="str">
        <f t="shared" si="1"/>
        <v/>
      </c>
      <c r="M6" s="41">
        <v>1</v>
      </c>
    </row>
    <row r="7" spans="1:15" x14ac:dyDescent="0.25">
      <c r="A7" s="28" t="s">
        <v>262</v>
      </c>
      <c r="B7" s="15" t="s">
        <v>155</v>
      </c>
      <c r="C7" s="15">
        <v>18</v>
      </c>
      <c r="D7" s="15">
        <v>14</v>
      </c>
      <c r="E7" s="15"/>
      <c r="F7" s="15" t="s">
        <v>151</v>
      </c>
      <c r="G7" s="15">
        <v>8</v>
      </c>
      <c r="H7" s="15"/>
      <c r="I7" s="3">
        <f t="shared" si="0"/>
        <v>10</v>
      </c>
      <c r="J7" s="15">
        <f t="shared" si="2"/>
        <v>10</v>
      </c>
      <c r="K7" t="str">
        <f t="shared" si="3"/>
        <v/>
      </c>
      <c r="L7">
        <f>IF(J7&lt;(D7*2), D7*2-J7, "")</f>
        <v>18</v>
      </c>
      <c r="M7" s="41">
        <v>5</v>
      </c>
    </row>
    <row r="8" spans="1:15" x14ac:dyDescent="0.25">
      <c r="A8" s="29"/>
      <c r="B8" s="20" t="s">
        <v>276</v>
      </c>
      <c r="C8" s="20">
        <v>1</v>
      </c>
      <c r="D8" s="20">
        <v>2</v>
      </c>
      <c r="E8" s="20"/>
      <c r="F8" s="20" t="s">
        <v>139</v>
      </c>
      <c r="G8" s="20">
        <v>1</v>
      </c>
      <c r="H8" s="20">
        <v>5</v>
      </c>
      <c r="I8" s="3">
        <f t="shared" si="0"/>
        <v>5</v>
      </c>
      <c r="J8" s="20">
        <f t="shared" si="2"/>
        <v>5</v>
      </c>
      <c r="K8" t="str">
        <f t="shared" si="3"/>
        <v/>
      </c>
      <c r="L8" t="str">
        <f t="shared" ref="L8:L71" si="4">IF(J8&lt;(D8*2), D8*2-J8, "")</f>
        <v/>
      </c>
    </row>
    <row r="9" spans="1:15" x14ac:dyDescent="0.25">
      <c r="A9" s="29"/>
      <c r="B9" s="20" t="s">
        <v>140</v>
      </c>
      <c r="C9" s="20">
        <v>1</v>
      </c>
      <c r="D9" s="20"/>
      <c r="E9" s="20"/>
      <c r="F9" s="20" t="s">
        <v>139</v>
      </c>
      <c r="G9" s="20"/>
      <c r="H9" s="20"/>
      <c r="I9" s="3">
        <f t="shared" si="0"/>
        <v>1</v>
      </c>
      <c r="J9" s="20">
        <f t="shared" si="2"/>
        <v>1</v>
      </c>
      <c r="K9" t="str">
        <f t="shared" si="3"/>
        <v/>
      </c>
      <c r="L9" t="str">
        <f t="shared" si="4"/>
        <v/>
      </c>
    </row>
    <row r="10" spans="1:15" x14ac:dyDescent="0.25">
      <c r="A10" s="29"/>
      <c r="B10" s="23" t="s">
        <v>147</v>
      </c>
      <c r="C10" s="23">
        <v>2</v>
      </c>
      <c r="D10" s="23"/>
      <c r="E10" s="23"/>
      <c r="F10" s="23" t="s">
        <v>257</v>
      </c>
      <c r="G10" s="23"/>
      <c r="H10" s="23"/>
      <c r="I10" s="3">
        <f t="shared" si="0"/>
        <v>2</v>
      </c>
      <c r="J10" s="23">
        <f t="shared" si="2"/>
        <v>2</v>
      </c>
      <c r="K10" t="str">
        <f t="shared" si="3"/>
        <v/>
      </c>
      <c r="L10" t="str">
        <f t="shared" si="4"/>
        <v/>
      </c>
    </row>
    <row r="11" spans="1:15" x14ac:dyDescent="0.25">
      <c r="A11" s="28"/>
      <c r="B11" s="1" t="s">
        <v>449</v>
      </c>
      <c r="C11" s="1">
        <v>2</v>
      </c>
      <c r="D11" s="1">
        <v>2</v>
      </c>
      <c r="E11" s="1"/>
      <c r="F11" s="1" t="s">
        <v>98</v>
      </c>
      <c r="G11" s="1"/>
      <c r="H11" s="1"/>
      <c r="I11" s="3">
        <f t="shared" si="0"/>
        <v>2</v>
      </c>
      <c r="J11" s="1">
        <f t="shared" si="2"/>
        <v>2</v>
      </c>
      <c r="K11" t="str">
        <f t="shared" si="3"/>
        <v/>
      </c>
      <c r="L11">
        <f t="shared" si="4"/>
        <v>2</v>
      </c>
      <c r="M11" s="41" t="s">
        <v>560</v>
      </c>
    </row>
    <row r="12" spans="1:15" x14ac:dyDescent="0.25">
      <c r="A12" s="28"/>
      <c r="B12" s="1" t="s">
        <v>450</v>
      </c>
      <c r="C12" s="1">
        <v>1</v>
      </c>
      <c r="D12" s="1">
        <v>1</v>
      </c>
      <c r="E12" s="1"/>
      <c r="F12" s="1" t="s">
        <v>98</v>
      </c>
      <c r="G12" s="1"/>
      <c r="H12" s="1"/>
      <c r="I12" s="3">
        <f t="shared" si="0"/>
        <v>1</v>
      </c>
      <c r="J12" s="1">
        <f t="shared" si="2"/>
        <v>1</v>
      </c>
      <c r="K12" t="str">
        <f t="shared" si="3"/>
        <v/>
      </c>
      <c r="L12">
        <f t="shared" si="4"/>
        <v>1</v>
      </c>
      <c r="M12" s="41" t="s">
        <v>431</v>
      </c>
    </row>
    <row r="13" spans="1:15" x14ac:dyDescent="0.25">
      <c r="A13" s="28"/>
      <c r="B13" s="1" t="s">
        <v>492</v>
      </c>
      <c r="C13" s="1">
        <v>3</v>
      </c>
      <c r="D13" s="1">
        <v>1</v>
      </c>
      <c r="E13" s="1"/>
      <c r="F13" s="1" t="s">
        <v>98</v>
      </c>
      <c r="G13" s="1"/>
      <c r="H13" s="1"/>
      <c r="I13" s="3">
        <f t="shared" si="0"/>
        <v>3</v>
      </c>
      <c r="J13" s="1">
        <f t="shared" si="2"/>
        <v>3</v>
      </c>
      <c r="K13" t="str">
        <f t="shared" si="3"/>
        <v/>
      </c>
      <c r="L13" t="str">
        <f t="shared" si="4"/>
        <v/>
      </c>
      <c r="M13" s="41" t="s">
        <v>561</v>
      </c>
    </row>
    <row r="14" spans="1:15" x14ac:dyDescent="0.25">
      <c r="A14" s="28"/>
      <c r="B14" s="1" t="s">
        <v>441</v>
      </c>
      <c r="C14" s="1">
        <v>4</v>
      </c>
      <c r="D14" s="1">
        <v>2</v>
      </c>
      <c r="E14" s="1"/>
      <c r="F14" s="1" t="s">
        <v>98</v>
      </c>
      <c r="G14" s="1">
        <v>1</v>
      </c>
      <c r="H14" s="1"/>
      <c r="I14" s="3">
        <f t="shared" si="0"/>
        <v>3</v>
      </c>
      <c r="J14" s="1">
        <f t="shared" si="2"/>
        <v>3</v>
      </c>
      <c r="K14" t="str">
        <f t="shared" si="3"/>
        <v/>
      </c>
      <c r="L14">
        <f t="shared" si="4"/>
        <v>1</v>
      </c>
      <c r="M14" s="41" t="s">
        <v>562</v>
      </c>
    </row>
    <row r="15" spans="1:15" x14ac:dyDescent="0.25">
      <c r="A15" s="28"/>
      <c r="B15" s="1" t="s">
        <v>486</v>
      </c>
      <c r="C15" s="1">
        <v>1</v>
      </c>
      <c r="D15" s="1">
        <v>5</v>
      </c>
      <c r="E15" s="1" t="s">
        <v>75</v>
      </c>
      <c r="F15" s="1" t="s">
        <v>98</v>
      </c>
      <c r="G15" s="1">
        <v>1</v>
      </c>
      <c r="H15" s="1"/>
      <c r="I15" s="3">
        <f t="shared" si="0"/>
        <v>0</v>
      </c>
      <c r="J15" s="1">
        <f t="shared" si="2"/>
        <v>0</v>
      </c>
      <c r="K15">
        <f>IF(J15&lt;(D15-50/100*D15), D15-J15, "")</f>
        <v>5</v>
      </c>
      <c r="L15">
        <f t="shared" si="4"/>
        <v>10</v>
      </c>
    </row>
    <row r="16" spans="1:15" x14ac:dyDescent="0.25">
      <c r="A16" s="28"/>
      <c r="B16" s="1" t="s">
        <v>149</v>
      </c>
      <c r="C16" s="1">
        <v>1</v>
      </c>
      <c r="D16" s="1">
        <v>0.5</v>
      </c>
      <c r="E16" s="1"/>
      <c r="F16" s="1" t="s">
        <v>98</v>
      </c>
      <c r="G16" s="1"/>
      <c r="H16" s="1"/>
      <c r="I16" s="3">
        <f t="shared" si="0"/>
        <v>1</v>
      </c>
      <c r="J16" s="1">
        <f t="shared" si="2"/>
        <v>1</v>
      </c>
      <c r="K16" t="str">
        <f t="shared" ref="K16:K79" si="5">IF(J16&lt;(D16-50/100*D16), D16-J16, "")</f>
        <v/>
      </c>
      <c r="L16" t="str">
        <f t="shared" si="4"/>
        <v/>
      </c>
      <c r="M16" s="41">
        <v>1</v>
      </c>
    </row>
    <row r="17" spans="1:13" x14ac:dyDescent="0.25">
      <c r="A17" s="28"/>
      <c r="B17" s="1" t="s">
        <v>443</v>
      </c>
      <c r="C17" s="1">
        <v>7</v>
      </c>
      <c r="D17" s="1">
        <v>6</v>
      </c>
      <c r="E17" s="1"/>
      <c r="F17" s="1" t="s">
        <v>98</v>
      </c>
      <c r="G17" s="1">
        <v>6</v>
      </c>
      <c r="H17" s="1">
        <v>2</v>
      </c>
      <c r="I17" s="3">
        <f t="shared" si="0"/>
        <v>3</v>
      </c>
      <c r="J17" s="1">
        <f t="shared" si="2"/>
        <v>3</v>
      </c>
      <c r="K17" t="str">
        <f t="shared" si="5"/>
        <v/>
      </c>
      <c r="L17">
        <f t="shared" si="4"/>
        <v>9</v>
      </c>
      <c r="M17" s="41">
        <v>5</v>
      </c>
    </row>
    <row r="18" spans="1:13" x14ac:dyDescent="0.25">
      <c r="A18" s="28"/>
      <c r="B18" s="1" t="s">
        <v>457</v>
      </c>
      <c r="C18" s="1">
        <v>4</v>
      </c>
      <c r="D18" s="1"/>
      <c r="E18" s="1"/>
      <c r="F18" s="1" t="s">
        <v>98</v>
      </c>
      <c r="G18" s="1"/>
      <c r="H18" s="1"/>
      <c r="I18" s="3"/>
      <c r="J18" s="1">
        <f t="shared" si="2"/>
        <v>4</v>
      </c>
      <c r="K18" t="str">
        <f t="shared" si="5"/>
        <v/>
      </c>
      <c r="L18" t="str">
        <f t="shared" si="4"/>
        <v/>
      </c>
      <c r="M18" s="41">
        <v>4</v>
      </c>
    </row>
    <row r="19" spans="1:13" x14ac:dyDescent="0.25">
      <c r="A19" s="28"/>
      <c r="B19" s="1" t="s">
        <v>444</v>
      </c>
      <c r="C19" s="1">
        <v>10</v>
      </c>
      <c r="D19" s="1"/>
      <c r="E19" s="1"/>
      <c r="F19" s="1" t="s">
        <v>98</v>
      </c>
      <c r="G19" s="1"/>
      <c r="H19" s="1"/>
      <c r="I19" s="3"/>
      <c r="J19" s="1">
        <f t="shared" si="2"/>
        <v>10</v>
      </c>
      <c r="K19" t="str">
        <f t="shared" si="5"/>
        <v/>
      </c>
      <c r="L19" t="str">
        <f t="shared" si="4"/>
        <v/>
      </c>
      <c r="M19" s="41" t="s">
        <v>563</v>
      </c>
    </row>
    <row r="20" spans="1:13" x14ac:dyDescent="0.25">
      <c r="A20" s="28"/>
      <c r="B20" s="24" t="s">
        <v>88</v>
      </c>
      <c r="C20" s="24">
        <v>9</v>
      </c>
      <c r="D20" s="24">
        <v>2</v>
      </c>
      <c r="E20" s="24"/>
      <c r="F20" s="24" t="s">
        <v>91</v>
      </c>
      <c r="G20" s="24">
        <v>1</v>
      </c>
      <c r="H20" s="24"/>
      <c r="I20" s="3">
        <f t="shared" si="0"/>
        <v>8</v>
      </c>
      <c r="J20" s="24">
        <f t="shared" si="2"/>
        <v>8</v>
      </c>
      <c r="K20" t="str">
        <f t="shared" si="5"/>
        <v/>
      </c>
      <c r="L20" t="str">
        <f t="shared" si="4"/>
        <v/>
      </c>
      <c r="M20" s="41">
        <v>7</v>
      </c>
    </row>
    <row r="21" spans="1:13" x14ac:dyDescent="0.25">
      <c r="A21" s="28"/>
      <c r="B21" s="24" t="s">
        <v>87</v>
      </c>
      <c r="C21" s="24">
        <v>6</v>
      </c>
      <c r="D21" s="24">
        <v>15</v>
      </c>
      <c r="E21" s="24"/>
      <c r="F21" s="24" t="s">
        <v>91</v>
      </c>
      <c r="G21" s="24">
        <v>6</v>
      </c>
      <c r="H21" s="24"/>
      <c r="I21" s="3">
        <f t="shared" si="0"/>
        <v>0</v>
      </c>
      <c r="J21" s="24">
        <f t="shared" si="2"/>
        <v>0</v>
      </c>
      <c r="K21">
        <f t="shared" si="5"/>
        <v>15</v>
      </c>
      <c r="L21">
        <f t="shared" si="4"/>
        <v>30</v>
      </c>
      <c r="M21" s="41">
        <v>1</v>
      </c>
    </row>
    <row r="22" spans="1:13" x14ac:dyDescent="0.25">
      <c r="A22" s="28"/>
      <c r="B22" s="24" t="s">
        <v>146</v>
      </c>
      <c r="C22" s="24">
        <v>16</v>
      </c>
      <c r="D22" s="24"/>
      <c r="E22" s="24"/>
      <c r="F22" s="24" t="s">
        <v>91</v>
      </c>
      <c r="G22" s="24">
        <v>1</v>
      </c>
      <c r="H22" s="24"/>
      <c r="I22" s="3">
        <f t="shared" si="0"/>
        <v>15</v>
      </c>
      <c r="J22" s="24">
        <f t="shared" si="2"/>
        <v>15</v>
      </c>
      <c r="K22" t="str">
        <f t="shared" si="5"/>
        <v/>
      </c>
      <c r="L22" t="str">
        <f t="shared" si="4"/>
        <v/>
      </c>
      <c r="M22" s="41" t="s">
        <v>559</v>
      </c>
    </row>
    <row r="23" spans="1:13" x14ac:dyDescent="0.25">
      <c r="A23" s="28"/>
      <c r="B23" s="24" t="s">
        <v>89</v>
      </c>
      <c r="C23" s="24">
        <v>9</v>
      </c>
      <c r="D23" s="24">
        <v>6</v>
      </c>
      <c r="E23" s="24"/>
      <c r="F23" s="24" t="s">
        <v>91</v>
      </c>
      <c r="G23" s="24">
        <v>6</v>
      </c>
      <c r="H23" s="24"/>
      <c r="I23" s="3">
        <f t="shared" si="0"/>
        <v>3</v>
      </c>
      <c r="J23" s="24">
        <f t="shared" si="2"/>
        <v>3</v>
      </c>
      <c r="K23" t="str">
        <f t="shared" si="5"/>
        <v/>
      </c>
      <c r="L23">
        <f t="shared" si="4"/>
        <v>9</v>
      </c>
      <c r="M23" s="41">
        <v>2</v>
      </c>
    </row>
    <row r="24" spans="1:13" x14ac:dyDescent="0.25">
      <c r="A24" s="28"/>
      <c r="B24" s="24" t="s">
        <v>9</v>
      </c>
      <c r="C24" s="24">
        <v>1</v>
      </c>
      <c r="D24" s="24"/>
      <c r="E24" s="24"/>
      <c r="F24" s="24" t="s">
        <v>91</v>
      </c>
      <c r="G24" s="24"/>
      <c r="H24" s="24"/>
      <c r="I24" s="3">
        <f t="shared" si="0"/>
        <v>1</v>
      </c>
      <c r="J24" s="24">
        <f t="shared" si="2"/>
        <v>1</v>
      </c>
      <c r="K24" t="str">
        <f t="shared" si="5"/>
        <v/>
      </c>
      <c r="L24" t="str">
        <f t="shared" si="4"/>
        <v/>
      </c>
      <c r="M24" s="41">
        <v>2</v>
      </c>
    </row>
    <row r="25" spans="1:13" x14ac:dyDescent="0.25">
      <c r="A25" s="28"/>
      <c r="B25" s="24" t="s">
        <v>451</v>
      </c>
      <c r="C25" s="24">
        <v>14</v>
      </c>
      <c r="D25" s="24">
        <v>5</v>
      </c>
      <c r="E25" s="24"/>
      <c r="F25" s="24" t="s">
        <v>91</v>
      </c>
      <c r="G25" s="24">
        <v>11</v>
      </c>
      <c r="H25" s="24"/>
      <c r="I25" s="3">
        <f t="shared" si="0"/>
        <v>3</v>
      </c>
      <c r="J25" s="24">
        <f>C25-G25+H25</f>
        <v>3</v>
      </c>
      <c r="K25" t="str">
        <f t="shared" si="5"/>
        <v/>
      </c>
      <c r="L25">
        <f t="shared" si="4"/>
        <v>7</v>
      </c>
      <c r="M25" s="41">
        <v>12</v>
      </c>
    </row>
    <row r="26" spans="1:13" x14ac:dyDescent="0.25">
      <c r="A26" s="28"/>
      <c r="B26" s="24" t="s">
        <v>145</v>
      </c>
      <c r="C26" s="24">
        <v>5</v>
      </c>
      <c r="D26" s="24">
        <v>1</v>
      </c>
      <c r="E26" s="24"/>
      <c r="F26" s="24" t="s">
        <v>91</v>
      </c>
      <c r="G26" s="24">
        <v>3</v>
      </c>
      <c r="H26" s="24"/>
      <c r="I26" s="3">
        <f t="shared" si="0"/>
        <v>2</v>
      </c>
      <c r="J26" s="24">
        <f t="shared" si="2"/>
        <v>2</v>
      </c>
      <c r="K26" t="str">
        <f t="shared" si="5"/>
        <v/>
      </c>
      <c r="L26" t="str">
        <f t="shared" si="4"/>
        <v/>
      </c>
    </row>
    <row r="27" spans="1:13" x14ac:dyDescent="0.25">
      <c r="A27" s="28"/>
      <c r="B27" s="24" t="s">
        <v>442</v>
      </c>
      <c r="C27" s="24">
        <v>4</v>
      </c>
      <c r="D27" s="24"/>
      <c r="E27" s="24"/>
      <c r="F27" s="24" t="s">
        <v>91</v>
      </c>
      <c r="G27" s="24"/>
      <c r="H27" s="24"/>
      <c r="I27" s="3"/>
      <c r="J27" s="24">
        <f t="shared" si="2"/>
        <v>4</v>
      </c>
      <c r="K27" t="str">
        <f t="shared" si="5"/>
        <v/>
      </c>
      <c r="L27" t="str">
        <f t="shared" si="4"/>
        <v/>
      </c>
      <c r="M27" s="41" t="s">
        <v>558</v>
      </c>
    </row>
    <row r="28" spans="1:13" x14ac:dyDescent="0.25">
      <c r="A28" s="30"/>
      <c r="B28" s="18" t="s">
        <v>136</v>
      </c>
      <c r="C28" s="18">
        <v>2</v>
      </c>
      <c r="D28" s="18"/>
      <c r="E28" s="18"/>
      <c r="F28" s="18" t="s">
        <v>92</v>
      </c>
      <c r="G28" s="18"/>
      <c r="H28" s="18"/>
      <c r="I28" s="3">
        <f t="shared" si="0"/>
        <v>2</v>
      </c>
      <c r="J28" s="18">
        <f t="shared" si="2"/>
        <v>2</v>
      </c>
      <c r="K28" t="str">
        <f t="shared" si="5"/>
        <v/>
      </c>
      <c r="L28" t="str">
        <f t="shared" si="4"/>
        <v/>
      </c>
    </row>
    <row r="29" spans="1:13" x14ac:dyDescent="0.25">
      <c r="A29" s="30"/>
      <c r="B29" s="18" t="s">
        <v>138</v>
      </c>
      <c r="C29" s="18">
        <v>1</v>
      </c>
      <c r="D29" s="18"/>
      <c r="E29" s="18"/>
      <c r="F29" s="18" t="s">
        <v>92</v>
      </c>
      <c r="G29" s="18"/>
      <c r="H29" s="18"/>
      <c r="I29" s="3">
        <f t="shared" si="0"/>
        <v>1</v>
      </c>
      <c r="J29" s="18">
        <f t="shared" si="2"/>
        <v>1</v>
      </c>
      <c r="K29" t="str">
        <f t="shared" si="5"/>
        <v/>
      </c>
      <c r="L29" t="str">
        <f t="shared" si="4"/>
        <v/>
      </c>
    </row>
    <row r="30" spans="1:13" x14ac:dyDescent="0.25">
      <c r="A30" s="30"/>
      <c r="B30" s="18" t="s">
        <v>134</v>
      </c>
      <c r="C30" s="18">
        <v>3</v>
      </c>
      <c r="D30" s="18"/>
      <c r="E30" s="18"/>
      <c r="F30" s="18" t="s">
        <v>92</v>
      </c>
      <c r="G30" s="18"/>
      <c r="H30" s="18"/>
      <c r="I30" s="3">
        <f t="shared" si="0"/>
        <v>3</v>
      </c>
      <c r="J30" s="18">
        <f t="shared" si="2"/>
        <v>3</v>
      </c>
      <c r="K30" t="str">
        <f t="shared" si="5"/>
        <v/>
      </c>
      <c r="L30" t="str">
        <f t="shared" si="4"/>
        <v/>
      </c>
    </row>
    <row r="31" spans="1:13" x14ac:dyDescent="0.25">
      <c r="A31" s="30"/>
      <c r="B31" s="18" t="s">
        <v>137</v>
      </c>
      <c r="C31" s="18">
        <v>1</v>
      </c>
      <c r="D31" s="18"/>
      <c r="E31" s="18"/>
      <c r="F31" s="18" t="s">
        <v>92</v>
      </c>
      <c r="G31" s="18"/>
      <c r="H31" s="18"/>
      <c r="I31" s="3">
        <f t="shared" si="0"/>
        <v>1</v>
      </c>
      <c r="J31" s="18">
        <f t="shared" si="2"/>
        <v>1</v>
      </c>
      <c r="K31" t="str">
        <f t="shared" si="5"/>
        <v/>
      </c>
      <c r="L31" t="str">
        <f t="shared" si="4"/>
        <v/>
      </c>
    </row>
    <row r="32" spans="1:13" x14ac:dyDescent="0.25">
      <c r="A32" s="30"/>
      <c r="B32" s="18" t="s">
        <v>106</v>
      </c>
      <c r="C32" s="18">
        <v>5</v>
      </c>
      <c r="D32" s="18"/>
      <c r="E32" s="18"/>
      <c r="F32" s="18" t="s">
        <v>92</v>
      </c>
      <c r="G32" s="18"/>
      <c r="H32" s="18"/>
      <c r="I32" s="3">
        <f t="shared" si="0"/>
        <v>5</v>
      </c>
      <c r="J32" s="18">
        <f t="shared" si="2"/>
        <v>5</v>
      </c>
      <c r="K32" t="str">
        <f t="shared" si="5"/>
        <v/>
      </c>
      <c r="L32" t="str">
        <f t="shared" si="4"/>
        <v/>
      </c>
    </row>
    <row r="33" spans="1:13" x14ac:dyDescent="0.25">
      <c r="A33" s="30" t="s">
        <v>265</v>
      </c>
      <c r="B33" s="18" t="s">
        <v>107</v>
      </c>
      <c r="C33" s="18">
        <v>2</v>
      </c>
      <c r="D33" s="18"/>
      <c r="E33" s="18"/>
      <c r="F33" s="18" t="s">
        <v>92</v>
      </c>
      <c r="G33" s="18"/>
      <c r="H33" s="18"/>
      <c r="I33" s="3">
        <f t="shared" si="0"/>
        <v>2</v>
      </c>
      <c r="J33" s="18">
        <f t="shared" si="2"/>
        <v>2</v>
      </c>
      <c r="K33" t="str">
        <f t="shared" si="5"/>
        <v/>
      </c>
      <c r="L33" t="str">
        <f t="shared" si="4"/>
        <v/>
      </c>
    </row>
    <row r="34" spans="1:13" x14ac:dyDescent="0.25">
      <c r="A34" s="30" t="s">
        <v>265</v>
      </c>
      <c r="B34" s="18" t="s">
        <v>108</v>
      </c>
      <c r="C34" s="18">
        <v>1</v>
      </c>
      <c r="D34" s="18"/>
      <c r="E34" s="18"/>
      <c r="F34" s="18" t="s">
        <v>92</v>
      </c>
      <c r="G34" s="18"/>
      <c r="H34" s="18"/>
      <c r="I34" s="3">
        <f t="shared" si="0"/>
        <v>1</v>
      </c>
      <c r="J34" s="18">
        <f t="shared" si="2"/>
        <v>1</v>
      </c>
      <c r="K34" t="str">
        <f t="shared" si="5"/>
        <v/>
      </c>
      <c r="L34" t="str">
        <f t="shared" si="4"/>
        <v/>
      </c>
    </row>
    <row r="35" spans="1:13" x14ac:dyDescent="0.25">
      <c r="A35" s="30" t="s">
        <v>265</v>
      </c>
      <c r="B35" s="18" t="s">
        <v>109</v>
      </c>
      <c r="C35" s="18">
        <v>1</v>
      </c>
      <c r="D35" s="18"/>
      <c r="E35" s="18"/>
      <c r="F35" s="18" t="s">
        <v>92</v>
      </c>
      <c r="G35" s="18"/>
      <c r="H35" s="18"/>
      <c r="I35" s="3">
        <f t="shared" si="0"/>
        <v>1</v>
      </c>
      <c r="J35" s="18">
        <f t="shared" si="2"/>
        <v>1</v>
      </c>
      <c r="K35" t="str">
        <f t="shared" si="5"/>
        <v/>
      </c>
      <c r="L35" t="str">
        <f t="shared" si="4"/>
        <v/>
      </c>
    </row>
    <row r="36" spans="1:13" x14ac:dyDescent="0.25">
      <c r="A36" s="30" t="s">
        <v>265</v>
      </c>
      <c r="B36" s="18" t="s">
        <v>135</v>
      </c>
      <c r="C36" s="18">
        <v>1</v>
      </c>
      <c r="D36" s="18"/>
      <c r="E36" s="18"/>
      <c r="F36" s="18" t="s">
        <v>92</v>
      </c>
      <c r="G36" s="18"/>
      <c r="H36" s="18"/>
      <c r="I36" s="3">
        <f t="shared" si="0"/>
        <v>1</v>
      </c>
      <c r="J36" s="18">
        <f t="shared" si="2"/>
        <v>1</v>
      </c>
      <c r="K36" t="str">
        <f t="shared" si="5"/>
        <v/>
      </c>
      <c r="L36" t="str">
        <f t="shared" si="4"/>
        <v/>
      </c>
    </row>
    <row r="37" spans="1:13" x14ac:dyDescent="0.25">
      <c r="A37" s="30" t="s">
        <v>265</v>
      </c>
      <c r="B37" s="18" t="s">
        <v>90</v>
      </c>
      <c r="C37" s="18">
        <v>5</v>
      </c>
      <c r="D37" s="18"/>
      <c r="E37" s="18"/>
      <c r="F37" s="18" t="s">
        <v>92</v>
      </c>
      <c r="G37" s="18">
        <v>1</v>
      </c>
      <c r="H37" s="18"/>
      <c r="I37" s="3">
        <f t="shared" si="0"/>
        <v>4</v>
      </c>
      <c r="J37" s="18">
        <f t="shared" si="2"/>
        <v>4</v>
      </c>
      <c r="K37" t="str">
        <f t="shared" si="5"/>
        <v/>
      </c>
      <c r="L37" t="str">
        <f t="shared" si="4"/>
        <v/>
      </c>
    </row>
    <row r="38" spans="1:13" x14ac:dyDescent="0.25">
      <c r="A38" s="30"/>
      <c r="B38" s="18" t="s">
        <v>445</v>
      </c>
      <c r="C38" s="18"/>
      <c r="D38" s="18"/>
      <c r="E38" s="18"/>
      <c r="F38" s="18" t="s">
        <v>92</v>
      </c>
      <c r="G38" s="18"/>
      <c r="H38" s="18"/>
      <c r="I38" s="3"/>
      <c r="J38" s="18">
        <f t="shared" si="2"/>
        <v>0</v>
      </c>
      <c r="K38" t="str">
        <f t="shared" si="5"/>
        <v/>
      </c>
      <c r="L38" t="str">
        <f t="shared" si="4"/>
        <v/>
      </c>
    </row>
    <row r="39" spans="1:13" x14ac:dyDescent="0.25">
      <c r="A39" s="30"/>
      <c r="B39" s="18" t="s">
        <v>446</v>
      </c>
      <c r="C39" s="18"/>
      <c r="D39" s="18"/>
      <c r="E39" s="18"/>
      <c r="F39" s="18" t="s">
        <v>92</v>
      </c>
      <c r="G39" s="18"/>
      <c r="H39" s="18"/>
      <c r="I39" s="3"/>
      <c r="J39" s="18">
        <f t="shared" si="2"/>
        <v>0</v>
      </c>
      <c r="K39" t="str">
        <f t="shared" si="5"/>
        <v/>
      </c>
      <c r="L39" t="str">
        <f t="shared" si="4"/>
        <v/>
      </c>
    </row>
    <row r="40" spans="1:13" x14ac:dyDescent="0.25">
      <c r="A40" s="30"/>
      <c r="B40" s="18" t="s">
        <v>447</v>
      </c>
      <c r="C40" s="18"/>
      <c r="D40" s="18"/>
      <c r="E40" s="18"/>
      <c r="F40" s="18" t="s">
        <v>92</v>
      </c>
      <c r="G40" s="18"/>
      <c r="H40" s="18"/>
      <c r="I40" s="3"/>
      <c r="J40" s="18">
        <f t="shared" si="2"/>
        <v>0</v>
      </c>
      <c r="K40" t="str">
        <f t="shared" si="5"/>
        <v/>
      </c>
      <c r="L40" t="str">
        <f t="shared" si="4"/>
        <v/>
      </c>
    </row>
    <row r="41" spans="1:13" x14ac:dyDescent="0.25">
      <c r="A41" s="29"/>
      <c r="B41" s="6" t="s">
        <v>96</v>
      </c>
      <c r="C41" s="6">
        <v>5</v>
      </c>
      <c r="D41" s="6">
        <v>1</v>
      </c>
      <c r="E41" s="6" t="s">
        <v>74</v>
      </c>
      <c r="F41" s="6" t="s">
        <v>93</v>
      </c>
      <c r="G41" s="6"/>
      <c r="H41" s="6"/>
      <c r="I41" s="3">
        <f t="shared" ref="I41:I75" si="6">IF(B41="","",C41-G41+H41)</f>
        <v>5</v>
      </c>
      <c r="J41" s="6">
        <f t="shared" si="2"/>
        <v>5</v>
      </c>
      <c r="K41" t="str">
        <f t="shared" si="5"/>
        <v/>
      </c>
      <c r="L41" t="str">
        <f t="shared" si="4"/>
        <v/>
      </c>
      <c r="M41" s="41">
        <v>4</v>
      </c>
    </row>
    <row r="42" spans="1:13" x14ac:dyDescent="0.25">
      <c r="A42" s="29"/>
      <c r="B42" s="6" t="s">
        <v>260</v>
      </c>
      <c r="C42" s="6">
        <v>20</v>
      </c>
      <c r="D42" s="6"/>
      <c r="E42" s="6"/>
      <c r="F42" s="6" t="s">
        <v>93</v>
      </c>
      <c r="G42" s="6"/>
      <c r="H42" s="6"/>
      <c r="I42" s="3">
        <f t="shared" si="6"/>
        <v>20</v>
      </c>
      <c r="J42" s="6">
        <f t="shared" si="2"/>
        <v>20</v>
      </c>
      <c r="K42" t="str">
        <f t="shared" si="5"/>
        <v/>
      </c>
      <c r="L42" t="str">
        <f t="shared" si="4"/>
        <v/>
      </c>
      <c r="M42" s="41" t="s">
        <v>574</v>
      </c>
    </row>
    <row r="43" spans="1:13" x14ac:dyDescent="0.25">
      <c r="A43" s="29"/>
      <c r="B43" s="6" t="s">
        <v>71</v>
      </c>
      <c r="C43" s="6">
        <v>90</v>
      </c>
      <c r="D43" s="6">
        <v>25</v>
      </c>
      <c r="E43" s="6" t="s">
        <v>70</v>
      </c>
      <c r="F43" s="6" t="s">
        <v>93</v>
      </c>
      <c r="G43" s="6"/>
      <c r="H43" s="6"/>
      <c r="I43" s="3">
        <f t="shared" si="6"/>
        <v>90</v>
      </c>
      <c r="J43" s="6">
        <f t="shared" si="2"/>
        <v>90</v>
      </c>
      <c r="K43" t="str">
        <f t="shared" si="5"/>
        <v/>
      </c>
      <c r="L43" t="str">
        <f t="shared" si="4"/>
        <v/>
      </c>
      <c r="M43" s="41">
        <v>90</v>
      </c>
    </row>
    <row r="44" spans="1:13" x14ac:dyDescent="0.25">
      <c r="A44" s="29"/>
      <c r="B44" s="6" t="s">
        <v>116</v>
      </c>
      <c r="C44" s="6">
        <v>2</v>
      </c>
      <c r="D44" s="6"/>
      <c r="E44" s="6"/>
      <c r="F44" s="6" t="s">
        <v>93</v>
      </c>
      <c r="G44" s="6"/>
      <c r="H44" s="6"/>
      <c r="I44" s="3">
        <f t="shared" si="6"/>
        <v>2</v>
      </c>
      <c r="J44" s="6">
        <f t="shared" si="2"/>
        <v>2</v>
      </c>
      <c r="K44" t="str">
        <f t="shared" si="5"/>
        <v/>
      </c>
      <c r="L44" t="str">
        <f t="shared" si="4"/>
        <v/>
      </c>
    </row>
    <row r="45" spans="1:13" x14ac:dyDescent="0.25">
      <c r="A45" s="29"/>
      <c r="B45" s="6" t="s">
        <v>120</v>
      </c>
      <c r="C45" s="6">
        <v>2</v>
      </c>
      <c r="D45" s="6"/>
      <c r="E45" s="6"/>
      <c r="F45" s="6" t="s">
        <v>93</v>
      </c>
      <c r="G45" s="6">
        <v>0.5</v>
      </c>
      <c r="H45" s="6"/>
      <c r="I45" s="3">
        <f t="shared" si="6"/>
        <v>1.5</v>
      </c>
      <c r="J45" s="6">
        <f t="shared" si="2"/>
        <v>1.5</v>
      </c>
      <c r="K45" t="str">
        <f t="shared" si="5"/>
        <v/>
      </c>
      <c r="L45" t="str">
        <f t="shared" si="4"/>
        <v/>
      </c>
    </row>
    <row r="46" spans="1:13" x14ac:dyDescent="0.25">
      <c r="A46" s="29"/>
      <c r="B46" s="6" t="s">
        <v>117</v>
      </c>
      <c r="C46" s="6">
        <v>2</v>
      </c>
      <c r="D46" s="6"/>
      <c r="E46" s="6"/>
      <c r="F46" s="6" t="s">
        <v>93</v>
      </c>
      <c r="G46" s="6"/>
      <c r="H46" s="6"/>
      <c r="I46" s="3">
        <f t="shared" si="6"/>
        <v>2</v>
      </c>
      <c r="J46" s="6">
        <f t="shared" si="2"/>
        <v>2</v>
      </c>
      <c r="K46" t="str">
        <f t="shared" si="5"/>
        <v/>
      </c>
      <c r="L46" t="str">
        <f t="shared" si="4"/>
        <v/>
      </c>
    </row>
    <row r="47" spans="1:13" x14ac:dyDescent="0.25">
      <c r="A47" s="29"/>
      <c r="B47" s="6" t="s">
        <v>119</v>
      </c>
      <c r="C47" s="6">
        <v>2</v>
      </c>
      <c r="D47" s="6"/>
      <c r="E47" s="6"/>
      <c r="F47" s="6" t="s">
        <v>93</v>
      </c>
      <c r="G47" s="6"/>
      <c r="H47" s="6"/>
      <c r="I47" s="3">
        <f t="shared" si="6"/>
        <v>2</v>
      </c>
      <c r="J47" s="6">
        <f t="shared" si="2"/>
        <v>2</v>
      </c>
      <c r="K47" t="str">
        <f t="shared" si="5"/>
        <v/>
      </c>
      <c r="L47" t="str">
        <f t="shared" si="4"/>
        <v/>
      </c>
    </row>
    <row r="48" spans="1:13" x14ac:dyDescent="0.25">
      <c r="A48" s="29"/>
      <c r="B48" s="6" t="s">
        <v>118</v>
      </c>
      <c r="C48" s="6">
        <v>2</v>
      </c>
      <c r="D48" s="6"/>
      <c r="E48" s="6"/>
      <c r="F48" s="6" t="s">
        <v>93</v>
      </c>
      <c r="G48" s="6"/>
      <c r="H48" s="6"/>
      <c r="I48" s="3">
        <f t="shared" si="6"/>
        <v>2</v>
      </c>
      <c r="J48" s="6">
        <f t="shared" si="2"/>
        <v>2</v>
      </c>
      <c r="K48" t="str">
        <f t="shared" si="5"/>
        <v/>
      </c>
      <c r="L48" t="str">
        <f t="shared" si="4"/>
        <v/>
      </c>
    </row>
    <row r="49" spans="1:13" s="7" customFormat="1" x14ac:dyDescent="0.25">
      <c r="A49" s="29"/>
      <c r="B49" s="6" t="s">
        <v>485</v>
      </c>
      <c r="C49" s="6"/>
      <c r="D49" s="6">
        <v>6</v>
      </c>
      <c r="E49" s="6"/>
      <c r="F49" s="6" t="s">
        <v>93</v>
      </c>
      <c r="G49" s="6"/>
      <c r="H49" s="6"/>
      <c r="I49" s="3">
        <f t="shared" si="6"/>
        <v>0</v>
      </c>
      <c r="J49" s="6">
        <f t="shared" si="2"/>
        <v>0</v>
      </c>
      <c r="K49">
        <f t="shared" si="5"/>
        <v>6</v>
      </c>
      <c r="L49">
        <f t="shared" si="4"/>
        <v>12</v>
      </c>
      <c r="M49" s="42"/>
    </row>
    <row r="50" spans="1:13" x14ac:dyDescent="0.25">
      <c r="A50" s="29"/>
      <c r="B50" s="6" t="s">
        <v>448</v>
      </c>
      <c r="C50" s="6">
        <v>10</v>
      </c>
      <c r="D50" s="6">
        <v>2</v>
      </c>
      <c r="E50" s="6"/>
      <c r="F50" s="6" t="s">
        <v>93</v>
      </c>
      <c r="G50" s="6">
        <v>1</v>
      </c>
      <c r="H50" s="6"/>
      <c r="I50" s="3">
        <f t="shared" si="6"/>
        <v>9</v>
      </c>
      <c r="J50" s="6">
        <f t="shared" si="2"/>
        <v>9</v>
      </c>
      <c r="K50" t="str">
        <f t="shared" si="5"/>
        <v/>
      </c>
      <c r="L50" t="str">
        <f t="shared" si="4"/>
        <v/>
      </c>
    </row>
    <row r="51" spans="1:13" x14ac:dyDescent="0.25">
      <c r="A51" s="29"/>
      <c r="B51" s="6" t="s">
        <v>122</v>
      </c>
      <c r="C51" s="6">
        <v>19</v>
      </c>
      <c r="D51" s="6">
        <v>8</v>
      </c>
      <c r="E51" s="6"/>
      <c r="F51" s="6" t="s">
        <v>93</v>
      </c>
      <c r="G51" s="6"/>
      <c r="H51" s="6">
        <v>3</v>
      </c>
      <c r="I51" s="3">
        <f t="shared" si="6"/>
        <v>22</v>
      </c>
      <c r="J51" s="6">
        <f t="shared" si="2"/>
        <v>22</v>
      </c>
      <c r="K51" t="str">
        <f t="shared" si="5"/>
        <v/>
      </c>
      <c r="L51" t="str">
        <f t="shared" si="4"/>
        <v/>
      </c>
    </row>
    <row r="52" spans="1:13" x14ac:dyDescent="0.25">
      <c r="A52" s="29"/>
      <c r="B52" s="6" t="s">
        <v>69</v>
      </c>
      <c r="C52" s="6">
        <v>2</v>
      </c>
      <c r="D52" s="6">
        <v>3</v>
      </c>
      <c r="E52" s="6"/>
      <c r="F52" s="6" t="s">
        <v>93</v>
      </c>
      <c r="G52" s="6">
        <v>2</v>
      </c>
      <c r="H52" s="6"/>
      <c r="I52" s="3">
        <f t="shared" si="6"/>
        <v>0</v>
      </c>
      <c r="J52" s="6">
        <f t="shared" si="2"/>
        <v>0</v>
      </c>
      <c r="K52">
        <f t="shared" si="5"/>
        <v>3</v>
      </c>
      <c r="L52">
        <f t="shared" si="4"/>
        <v>6</v>
      </c>
      <c r="M52" s="41">
        <v>2</v>
      </c>
    </row>
    <row r="53" spans="1:13" x14ac:dyDescent="0.25">
      <c r="A53" s="29"/>
      <c r="B53" s="6" t="s">
        <v>454</v>
      </c>
      <c r="C53" s="6">
        <v>3</v>
      </c>
      <c r="D53" s="6">
        <v>1</v>
      </c>
      <c r="E53" s="6"/>
      <c r="F53" s="6" t="s">
        <v>93</v>
      </c>
      <c r="G53" s="6"/>
      <c r="H53" s="6"/>
      <c r="I53" s="3">
        <f t="shared" si="6"/>
        <v>3</v>
      </c>
      <c r="J53" s="6">
        <f t="shared" si="2"/>
        <v>3</v>
      </c>
      <c r="K53" t="str">
        <f t="shared" si="5"/>
        <v/>
      </c>
      <c r="L53" t="str">
        <f t="shared" si="4"/>
        <v/>
      </c>
    </row>
    <row r="54" spans="1:13" x14ac:dyDescent="0.25">
      <c r="A54" s="29"/>
      <c r="B54" s="6" t="s">
        <v>455</v>
      </c>
      <c r="C54" s="6">
        <v>4</v>
      </c>
      <c r="D54" s="6">
        <v>4</v>
      </c>
      <c r="E54" s="6"/>
      <c r="F54" s="6" t="s">
        <v>93</v>
      </c>
      <c r="G54" s="6"/>
      <c r="H54" s="6"/>
      <c r="I54" s="3">
        <f t="shared" si="6"/>
        <v>4</v>
      </c>
      <c r="J54" s="6">
        <f t="shared" si="2"/>
        <v>4</v>
      </c>
      <c r="K54" t="str">
        <f t="shared" si="5"/>
        <v/>
      </c>
      <c r="L54">
        <f t="shared" si="4"/>
        <v>4</v>
      </c>
    </row>
    <row r="55" spans="1:13" x14ac:dyDescent="0.25">
      <c r="A55" s="29"/>
      <c r="B55" s="6" t="s">
        <v>456</v>
      </c>
      <c r="C55" s="6">
        <v>3</v>
      </c>
      <c r="D55" s="6">
        <v>1</v>
      </c>
      <c r="E55" s="6"/>
      <c r="F55" s="6" t="s">
        <v>93</v>
      </c>
      <c r="G55" s="6"/>
      <c r="H55" s="6"/>
      <c r="I55" s="3">
        <f t="shared" si="6"/>
        <v>3</v>
      </c>
      <c r="J55" s="6">
        <f t="shared" si="2"/>
        <v>3</v>
      </c>
      <c r="K55" t="str">
        <f t="shared" si="5"/>
        <v/>
      </c>
      <c r="L55" t="str">
        <f t="shared" si="4"/>
        <v/>
      </c>
    </row>
    <row r="56" spans="1:13" x14ac:dyDescent="0.25">
      <c r="A56" s="29"/>
      <c r="B56" s="6" t="s">
        <v>489</v>
      </c>
      <c r="C56" s="6">
        <v>4</v>
      </c>
      <c r="D56" s="6">
        <v>5</v>
      </c>
      <c r="E56" s="6"/>
      <c r="F56" s="6" t="s">
        <v>93</v>
      </c>
      <c r="G56" s="6"/>
      <c r="H56" s="6"/>
      <c r="I56" s="3"/>
      <c r="J56" s="6">
        <f t="shared" si="2"/>
        <v>4</v>
      </c>
      <c r="K56" t="str">
        <f t="shared" si="5"/>
        <v/>
      </c>
      <c r="L56">
        <f t="shared" si="4"/>
        <v>6</v>
      </c>
    </row>
    <row r="57" spans="1:13" x14ac:dyDescent="0.25">
      <c r="A57" s="29"/>
      <c r="B57" s="6" t="s">
        <v>452</v>
      </c>
      <c r="C57" s="6">
        <v>1</v>
      </c>
      <c r="D57" s="6">
        <v>6</v>
      </c>
      <c r="E57" s="6"/>
      <c r="F57" s="6" t="s">
        <v>93</v>
      </c>
      <c r="G57" s="6"/>
      <c r="H57" s="6"/>
      <c r="I57" s="3"/>
      <c r="J57" s="6">
        <f t="shared" si="2"/>
        <v>1</v>
      </c>
      <c r="K57">
        <f t="shared" si="5"/>
        <v>5</v>
      </c>
      <c r="L57">
        <f t="shared" si="4"/>
        <v>11</v>
      </c>
    </row>
    <row r="58" spans="1:13" x14ac:dyDescent="0.25">
      <c r="A58" s="29"/>
      <c r="B58" s="6" t="s">
        <v>453</v>
      </c>
      <c r="C58" s="6">
        <v>1</v>
      </c>
      <c r="D58" s="6">
        <v>2</v>
      </c>
      <c r="E58" s="6"/>
      <c r="F58" s="6" t="s">
        <v>93</v>
      </c>
      <c r="G58" s="6"/>
      <c r="H58" s="6"/>
      <c r="I58" s="3"/>
      <c r="J58" s="6">
        <f t="shared" si="2"/>
        <v>1</v>
      </c>
      <c r="K58" t="str">
        <f t="shared" si="5"/>
        <v/>
      </c>
      <c r="L58">
        <f t="shared" si="4"/>
        <v>3</v>
      </c>
    </row>
    <row r="59" spans="1:13" x14ac:dyDescent="0.25">
      <c r="A59" s="29"/>
      <c r="B59" s="6" t="s">
        <v>114</v>
      </c>
      <c r="C59" s="6">
        <v>4</v>
      </c>
      <c r="D59" s="6"/>
      <c r="E59" s="6"/>
      <c r="F59" s="6" t="s">
        <v>93</v>
      </c>
      <c r="G59" s="6"/>
      <c r="H59" s="6"/>
      <c r="I59" s="3">
        <f t="shared" si="6"/>
        <v>4</v>
      </c>
      <c r="J59" s="6">
        <f t="shared" si="2"/>
        <v>4</v>
      </c>
      <c r="K59" t="str">
        <f t="shared" si="5"/>
        <v/>
      </c>
      <c r="L59" t="str">
        <f t="shared" si="4"/>
        <v/>
      </c>
    </row>
    <row r="60" spans="1:13" x14ac:dyDescent="0.25">
      <c r="A60" s="29"/>
      <c r="B60" s="6" t="s">
        <v>113</v>
      </c>
      <c r="C60" s="6">
        <v>1</v>
      </c>
      <c r="D60" s="6"/>
      <c r="E60" s="6"/>
      <c r="F60" s="6" t="s">
        <v>93</v>
      </c>
      <c r="G60" s="6"/>
      <c r="H60" s="6"/>
      <c r="I60" s="3">
        <f t="shared" si="6"/>
        <v>1</v>
      </c>
      <c r="J60" s="6">
        <f t="shared" si="2"/>
        <v>1</v>
      </c>
      <c r="K60" t="str">
        <f t="shared" si="5"/>
        <v/>
      </c>
      <c r="L60" t="str">
        <f t="shared" si="4"/>
        <v/>
      </c>
    </row>
    <row r="61" spans="1:13" x14ac:dyDescent="0.25">
      <c r="A61" s="29"/>
      <c r="B61" s="6" t="s">
        <v>123</v>
      </c>
      <c r="C61" s="6">
        <v>2</v>
      </c>
      <c r="D61" s="6"/>
      <c r="E61" s="6"/>
      <c r="F61" s="6" t="s">
        <v>93</v>
      </c>
      <c r="G61" s="6"/>
      <c r="H61" s="6"/>
      <c r="I61" s="3">
        <f t="shared" si="6"/>
        <v>2</v>
      </c>
      <c r="J61" s="6">
        <f t="shared" si="2"/>
        <v>2</v>
      </c>
      <c r="K61" t="str">
        <f t="shared" si="5"/>
        <v/>
      </c>
      <c r="L61" t="str">
        <f t="shared" si="4"/>
        <v/>
      </c>
    </row>
    <row r="62" spans="1:13" s="4" customFormat="1" x14ac:dyDescent="0.25">
      <c r="A62" s="29"/>
      <c r="B62" s="6" t="s">
        <v>8</v>
      </c>
      <c r="C62" s="6">
        <v>6</v>
      </c>
      <c r="D62" s="6">
        <v>2</v>
      </c>
      <c r="E62" s="6"/>
      <c r="F62" s="6" t="s">
        <v>93</v>
      </c>
      <c r="G62" s="6">
        <v>2</v>
      </c>
      <c r="H62" s="6"/>
      <c r="I62" s="3">
        <f t="shared" si="6"/>
        <v>4</v>
      </c>
      <c r="J62" s="6">
        <f t="shared" si="2"/>
        <v>4</v>
      </c>
      <c r="K62" t="str">
        <f t="shared" si="5"/>
        <v/>
      </c>
      <c r="L62" t="str">
        <f t="shared" si="4"/>
        <v/>
      </c>
      <c r="M62" s="43"/>
    </row>
    <row r="63" spans="1:13" s="4" customFormat="1" x14ac:dyDescent="0.25">
      <c r="A63" s="29"/>
      <c r="B63" s="6" t="s">
        <v>127</v>
      </c>
      <c r="C63" s="6">
        <v>2</v>
      </c>
      <c r="D63" s="6"/>
      <c r="E63" s="6"/>
      <c r="F63" s="6" t="s">
        <v>93</v>
      </c>
      <c r="G63" s="6"/>
      <c r="H63" s="6"/>
      <c r="I63" s="3">
        <f t="shared" si="6"/>
        <v>2</v>
      </c>
      <c r="J63" s="6">
        <f t="shared" si="2"/>
        <v>2</v>
      </c>
      <c r="K63" t="str">
        <f t="shared" si="5"/>
        <v/>
      </c>
      <c r="L63" t="str">
        <f t="shared" si="4"/>
        <v/>
      </c>
      <c r="M63" s="43"/>
    </row>
    <row r="64" spans="1:13" s="4" customFormat="1" x14ac:dyDescent="0.25">
      <c r="A64" s="29"/>
      <c r="B64" s="6" t="s">
        <v>121</v>
      </c>
      <c r="C64" s="6">
        <v>2</v>
      </c>
      <c r="D64" s="6"/>
      <c r="E64" s="6"/>
      <c r="F64" s="6" t="s">
        <v>93</v>
      </c>
      <c r="G64" s="6">
        <v>0</v>
      </c>
      <c r="H64" s="6"/>
      <c r="I64" s="3">
        <f t="shared" si="6"/>
        <v>2</v>
      </c>
      <c r="J64" s="6">
        <f t="shared" si="2"/>
        <v>2</v>
      </c>
      <c r="K64" t="str">
        <f t="shared" si="5"/>
        <v/>
      </c>
      <c r="L64" t="str">
        <f t="shared" si="4"/>
        <v/>
      </c>
      <c r="M64" s="43"/>
    </row>
    <row r="65" spans="1:13" s="4" customFormat="1" x14ac:dyDescent="0.25">
      <c r="A65" s="29"/>
      <c r="B65" s="6" t="s">
        <v>115</v>
      </c>
      <c r="C65" s="6">
        <v>3</v>
      </c>
      <c r="D65" s="6"/>
      <c r="E65" s="6"/>
      <c r="F65" s="6" t="s">
        <v>93</v>
      </c>
      <c r="G65" s="6"/>
      <c r="H65" s="6">
        <v>1</v>
      </c>
      <c r="I65" s="3">
        <f t="shared" si="6"/>
        <v>4</v>
      </c>
      <c r="J65" s="6">
        <f t="shared" si="2"/>
        <v>4</v>
      </c>
      <c r="K65" t="str">
        <f t="shared" si="5"/>
        <v/>
      </c>
      <c r="L65" t="str">
        <f t="shared" si="4"/>
        <v/>
      </c>
      <c r="M65" s="43"/>
    </row>
    <row r="66" spans="1:13" s="4" customFormat="1" x14ac:dyDescent="0.25">
      <c r="A66" s="29"/>
      <c r="B66" s="6" t="s">
        <v>124</v>
      </c>
      <c r="C66" s="6">
        <v>4</v>
      </c>
      <c r="D66" s="6"/>
      <c r="E66" s="6"/>
      <c r="F66" s="6" t="s">
        <v>93</v>
      </c>
      <c r="G66" s="6"/>
      <c r="H66" s="6"/>
      <c r="I66" s="3">
        <f>IF(B66="","",C66-G67+H66)</f>
        <v>3.5</v>
      </c>
      <c r="J66" s="6">
        <f t="shared" si="2"/>
        <v>4</v>
      </c>
      <c r="K66" t="str">
        <f t="shared" si="5"/>
        <v/>
      </c>
      <c r="L66" t="str">
        <f t="shared" si="4"/>
        <v/>
      </c>
      <c r="M66" s="43"/>
    </row>
    <row r="67" spans="1:13" s="4" customFormat="1" x14ac:dyDescent="0.25">
      <c r="A67" s="29"/>
      <c r="B67" s="6" t="s">
        <v>488</v>
      </c>
      <c r="C67" s="6">
        <v>2.5</v>
      </c>
      <c r="D67" s="6">
        <v>1</v>
      </c>
      <c r="E67" s="6" t="s">
        <v>73</v>
      </c>
      <c r="F67" s="6" t="s">
        <v>93</v>
      </c>
      <c r="G67" s="6">
        <v>0.5</v>
      </c>
      <c r="H67" s="6"/>
      <c r="I67" s="3" t="e">
        <f>IF(B67="","",C67-#REF!+H67)</f>
        <v>#REF!</v>
      </c>
      <c r="J67" s="6">
        <f t="shared" ref="J67:J140" si="7">C67-G67+H67</f>
        <v>2</v>
      </c>
      <c r="K67" t="str">
        <f t="shared" si="5"/>
        <v/>
      </c>
      <c r="L67" t="str">
        <f t="shared" si="4"/>
        <v/>
      </c>
      <c r="M67" s="43">
        <v>1</v>
      </c>
    </row>
    <row r="68" spans="1:13" s="4" customFormat="1" x14ac:dyDescent="0.25">
      <c r="A68" s="29"/>
      <c r="B68" s="6" t="s">
        <v>487</v>
      </c>
      <c r="C68" s="6">
        <v>10</v>
      </c>
      <c r="D68" s="6">
        <v>3</v>
      </c>
      <c r="E68" s="6"/>
      <c r="F68" s="6" t="s">
        <v>93</v>
      </c>
      <c r="G68" s="6">
        <v>2</v>
      </c>
      <c r="H68" s="6"/>
      <c r="I68" s="3">
        <f t="shared" si="6"/>
        <v>8</v>
      </c>
      <c r="J68" s="6">
        <f t="shared" si="7"/>
        <v>8</v>
      </c>
      <c r="K68" t="str">
        <f t="shared" si="5"/>
        <v/>
      </c>
      <c r="L68" t="str">
        <f t="shared" si="4"/>
        <v/>
      </c>
      <c r="M68" s="43" t="s">
        <v>575</v>
      </c>
    </row>
    <row r="69" spans="1:13" s="4" customFormat="1" x14ac:dyDescent="0.25">
      <c r="A69" s="29"/>
      <c r="B69" s="6" t="s">
        <v>126</v>
      </c>
      <c r="C69" s="6"/>
      <c r="D69" s="6">
        <v>6</v>
      </c>
      <c r="E69" s="6" t="s">
        <v>72</v>
      </c>
      <c r="F69" s="6" t="s">
        <v>93</v>
      </c>
      <c r="G69" s="6">
        <v>0</v>
      </c>
      <c r="H69" s="6"/>
      <c r="I69" s="3">
        <f t="shared" si="6"/>
        <v>0</v>
      </c>
      <c r="J69" s="6">
        <f t="shared" si="7"/>
        <v>0</v>
      </c>
      <c r="K69">
        <f t="shared" si="5"/>
        <v>6</v>
      </c>
      <c r="L69">
        <f t="shared" si="4"/>
        <v>12</v>
      </c>
      <c r="M69" s="43"/>
    </row>
    <row r="70" spans="1:13" s="4" customFormat="1" x14ac:dyDescent="0.25">
      <c r="A70" s="28" t="s">
        <v>262</v>
      </c>
      <c r="B70" s="17" t="s">
        <v>166</v>
      </c>
      <c r="C70" s="17">
        <v>2</v>
      </c>
      <c r="D70" s="17">
        <v>1</v>
      </c>
      <c r="E70" s="17"/>
      <c r="F70" s="17" t="s">
        <v>101</v>
      </c>
      <c r="G70" s="17"/>
      <c r="H70" s="17"/>
      <c r="I70" s="3">
        <f t="shared" si="6"/>
        <v>2</v>
      </c>
      <c r="J70" s="17">
        <f t="shared" si="7"/>
        <v>2</v>
      </c>
      <c r="K70" t="str">
        <f t="shared" si="5"/>
        <v/>
      </c>
      <c r="L70" t="str">
        <f t="shared" si="4"/>
        <v/>
      </c>
      <c r="M70" s="43" t="s">
        <v>432</v>
      </c>
    </row>
    <row r="71" spans="1:13" s="4" customFormat="1" x14ac:dyDescent="0.25">
      <c r="A71" s="28" t="s">
        <v>262</v>
      </c>
      <c r="B71" s="17" t="s">
        <v>167</v>
      </c>
      <c r="C71" s="17">
        <v>3</v>
      </c>
      <c r="D71" s="17"/>
      <c r="E71" s="17"/>
      <c r="F71" s="17" t="s">
        <v>101</v>
      </c>
      <c r="G71" s="17"/>
      <c r="H71" s="17"/>
      <c r="I71" s="3">
        <f t="shared" si="6"/>
        <v>3</v>
      </c>
      <c r="J71" s="17">
        <f t="shared" si="7"/>
        <v>3</v>
      </c>
      <c r="K71" t="str">
        <f t="shared" si="5"/>
        <v/>
      </c>
      <c r="L71" t="str">
        <f t="shared" si="4"/>
        <v/>
      </c>
      <c r="M71" s="43" t="s">
        <v>432</v>
      </c>
    </row>
    <row r="72" spans="1:13" s="4" customFormat="1" x14ac:dyDescent="0.25">
      <c r="A72" s="28" t="s">
        <v>262</v>
      </c>
      <c r="B72" s="17" t="s">
        <v>168</v>
      </c>
      <c r="C72" s="17">
        <v>4</v>
      </c>
      <c r="D72" s="17"/>
      <c r="E72" s="17"/>
      <c r="F72" s="17" t="s">
        <v>101</v>
      </c>
      <c r="G72" s="17"/>
      <c r="H72" s="17"/>
      <c r="I72" s="3">
        <f t="shared" si="6"/>
        <v>4</v>
      </c>
      <c r="J72" s="17">
        <f t="shared" si="7"/>
        <v>4</v>
      </c>
      <c r="K72" t="str">
        <f t="shared" si="5"/>
        <v/>
      </c>
      <c r="L72" t="str">
        <f t="shared" ref="L72:L133" si="8">IF(J72&lt;(D72*2), D72*2-J72, "")</f>
        <v/>
      </c>
      <c r="M72" s="43" t="s">
        <v>432</v>
      </c>
    </row>
    <row r="73" spans="1:13" s="4" customFormat="1" x14ac:dyDescent="0.25">
      <c r="A73" s="28" t="s">
        <v>262</v>
      </c>
      <c r="B73" s="17" t="s">
        <v>183</v>
      </c>
      <c r="C73" s="17">
        <v>2</v>
      </c>
      <c r="D73" s="17"/>
      <c r="E73" s="17"/>
      <c r="F73" s="17" t="s">
        <v>101</v>
      </c>
      <c r="G73" s="17"/>
      <c r="H73" s="17"/>
      <c r="I73" s="3">
        <f t="shared" si="6"/>
        <v>2</v>
      </c>
      <c r="J73" s="17">
        <f t="shared" si="7"/>
        <v>2</v>
      </c>
      <c r="K73" t="str">
        <f t="shared" si="5"/>
        <v/>
      </c>
      <c r="L73" t="str">
        <f t="shared" si="8"/>
        <v/>
      </c>
      <c r="M73" s="43">
        <v>2</v>
      </c>
    </row>
    <row r="74" spans="1:13" s="4" customFormat="1" x14ac:dyDescent="0.25">
      <c r="A74" s="28" t="s">
        <v>262</v>
      </c>
      <c r="B74" s="17" t="s">
        <v>158</v>
      </c>
      <c r="C74" s="17">
        <v>70</v>
      </c>
      <c r="D74" s="17"/>
      <c r="E74" s="17"/>
      <c r="F74" s="17" t="s">
        <v>101</v>
      </c>
      <c r="G74" s="17"/>
      <c r="H74" s="17"/>
      <c r="I74" s="3">
        <f t="shared" si="6"/>
        <v>70</v>
      </c>
      <c r="J74" s="17">
        <f t="shared" si="7"/>
        <v>70</v>
      </c>
      <c r="K74" t="str">
        <f t="shared" si="5"/>
        <v/>
      </c>
      <c r="L74" t="str">
        <f t="shared" si="8"/>
        <v/>
      </c>
      <c r="M74" s="43" t="s">
        <v>567</v>
      </c>
    </row>
    <row r="75" spans="1:13" s="4" customFormat="1" x14ac:dyDescent="0.25">
      <c r="A75" s="28" t="s">
        <v>262</v>
      </c>
      <c r="B75" s="17" t="s">
        <v>159</v>
      </c>
      <c r="C75" s="17" t="s">
        <v>259</v>
      </c>
      <c r="D75" s="17"/>
      <c r="E75" s="17"/>
      <c r="F75" s="17" t="s">
        <v>101</v>
      </c>
      <c r="G75" s="17"/>
      <c r="H75" s="17"/>
      <c r="I75" s="3" t="e">
        <f t="shared" si="6"/>
        <v>#VALUE!</v>
      </c>
      <c r="J75" s="17" t="e">
        <f t="shared" si="7"/>
        <v>#VALUE!</v>
      </c>
      <c r="K75" t="e">
        <f t="shared" si="5"/>
        <v>#VALUE!</v>
      </c>
      <c r="L75" t="e">
        <f t="shared" si="8"/>
        <v>#VALUE!</v>
      </c>
      <c r="M75" s="43" t="s">
        <v>567</v>
      </c>
    </row>
    <row r="76" spans="1:13" s="4" customFormat="1" x14ac:dyDescent="0.25">
      <c r="A76" s="28" t="s">
        <v>262</v>
      </c>
      <c r="B76" s="17" t="s">
        <v>169</v>
      </c>
      <c r="C76" s="17">
        <v>1</v>
      </c>
      <c r="D76" s="17"/>
      <c r="E76" s="17"/>
      <c r="F76" s="17" t="s">
        <v>101</v>
      </c>
      <c r="G76" s="17"/>
      <c r="H76" s="17"/>
      <c r="I76" s="3">
        <f t="shared" ref="I76:I109" si="9">IF(B76="","",C76-G76+H76)</f>
        <v>1</v>
      </c>
      <c r="J76" s="17">
        <f t="shared" si="7"/>
        <v>1</v>
      </c>
      <c r="K76" t="str">
        <f t="shared" si="5"/>
        <v/>
      </c>
      <c r="L76" t="str">
        <f t="shared" si="8"/>
        <v/>
      </c>
      <c r="M76" s="43" t="s">
        <v>431</v>
      </c>
    </row>
    <row r="77" spans="1:13" s="4" customFormat="1" x14ac:dyDescent="0.25">
      <c r="A77" s="28" t="s">
        <v>262</v>
      </c>
      <c r="B77" s="17" t="s">
        <v>162</v>
      </c>
      <c r="C77" s="17">
        <v>8</v>
      </c>
      <c r="D77" s="17"/>
      <c r="E77" s="17"/>
      <c r="F77" s="17" t="s">
        <v>101</v>
      </c>
      <c r="G77" s="17"/>
      <c r="H77" s="17"/>
      <c r="I77" s="3">
        <f t="shared" si="9"/>
        <v>8</v>
      </c>
      <c r="J77" s="17">
        <f t="shared" si="7"/>
        <v>8</v>
      </c>
      <c r="K77" t="str">
        <f t="shared" si="5"/>
        <v/>
      </c>
      <c r="L77" t="str">
        <f t="shared" si="8"/>
        <v/>
      </c>
      <c r="M77" s="43" t="s">
        <v>569</v>
      </c>
    </row>
    <row r="78" spans="1:13" s="4" customFormat="1" x14ac:dyDescent="0.25">
      <c r="A78" s="28" t="s">
        <v>262</v>
      </c>
      <c r="B78" s="17" t="s">
        <v>163</v>
      </c>
      <c r="C78" s="17">
        <v>1</v>
      </c>
      <c r="D78" s="17"/>
      <c r="E78" s="17"/>
      <c r="F78" s="17" t="s">
        <v>101</v>
      </c>
      <c r="G78" s="17"/>
      <c r="H78" s="17"/>
      <c r="I78" s="3">
        <f t="shared" si="9"/>
        <v>1</v>
      </c>
      <c r="J78" s="17">
        <f t="shared" si="7"/>
        <v>1</v>
      </c>
      <c r="K78" t="str">
        <f t="shared" si="5"/>
        <v/>
      </c>
      <c r="L78" t="str">
        <f t="shared" si="8"/>
        <v/>
      </c>
      <c r="M78" s="43" t="s">
        <v>568</v>
      </c>
    </row>
    <row r="79" spans="1:13" s="4" customFormat="1" x14ac:dyDescent="0.25">
      <c r="A79" s="28" t="s">
        <v>262</v>
      </c>
      <c r="B79" s="17" t="s">
        <v>164</v>
      </c>
      <c r="C79" s="17">
        <v>1</v>
      </c>
      <c r="D79" s="17"/>
      <c r="E79" s="17"/>
      <c r="F79" s="17" t="s">
        <v>101</v>
      </c>
      <c r="G79" s="17"/>
      <c r="H79" s="17"/>
      <c r="I79" s="3">
        <f t="shared" si="9"/>
        <v>1</v>
      </c>
      <c r="J79" s="17">
        <f t="shared" si="7"/>
        <v>1</v>
      </c>
      <c r="K79" t="str">
        <f t="shared" si="5"/>
        <v/>
      </c>
      <c r="L79" t="str">
        <f t="shared" si="8"/>
        <v/>
      </c>
      <c r="M79" s="43">
        <v>1</v>
      </c>
    </row>
    <row r="80" spans="1:13" s="4" customFormat="1" x14ac:dyDescent="0.25">
      <c r="A80" s="28" t="s">
        <v>262</v>
      </c>
      <c r="B80" s="17" t="s">
        <v>104</v>
      </c>
      <c r="C80" s="17">
        <v>4</v>
      </c>
      <c r="D80" s="17"/>
      <c r="E80" s="17"/>
      <c r="F80" s="17" t="s">
        <v>101</v>
      </c>
      <c r="G80" s="17"/>
      <c r="H80" s="17"/>
      <c r="I80" s="3">
        <f t="shared" si="9"/>
        <v>4</v>
      </c>
      <c r="J80" s="17">
        <f t="shared" si="7"/>
        <v>4</v>
      </c>
      <c r="K80" t="str">
        <f t="shared" ref="K80:K141" si="10">IF(J80&lt;(D80-50/100*D80), D80-J80, "")</f>
        <v/>
      </c>
      <c r="L80" t="str">
        <f t="shared" si="8"/>
        <v/>
      </c>
      <c r="M80" s="43" t="s">
        <v>565</v>
      </c>
    </row>
    <row r="81" spans="1:13" s="4" customFormat="1" x14ac:dyDescent="0.25">
      <c r="A81" s="28" t="s">
        <v>262</v>
      </c>
      <c r="B81" s="17" t="s">
        <v>170</v>
      </c>
      <c r="C81" s="17" t="s">
        <v>259</v>
      </c>
      <c r="D81" s="17"/>
      <c r="E81" s="17"/>
      <c r="F81" s="17" t="s">
        <v>101</v>
      </c>
      <c r="G81" s="17"/>
      <c r="H81" s="17"/>
      <c r="I81" s="3" t="e">
        <f t="shared" si="9"/>
        <v>#VALUE!</v>
      </c>
      <c r="J81" s="17" t="e">
        <f t="shared" si="7"/>
        <v>#VALUE!</v>
      </c>
      <c r="K81" t="e">
        <f t="shared" si="10"/>
        <v>#VALUE!</v>
      </c>
      <c r="L81" t="e">
        <f t="shared" si="8"/>
        <v>#VALUE!</v>
      </c>
      <c r="M81" s="43" t="s">
        <v>566</v>
      </c>
    </row>
    <row r="82" spans="1:13" s="4" customFormat="1" x14ac:dyDescent="0.25">
      <c r="A82" s="28" t="s">
        <v>262</v>
      </c>
      <c r="B82" s="17" t="s">
        <v>172</v>
      </c>
      <c r="C82" s="17">
        <v>1</v>
      </c>
      <c r="D82" s="17"/>
      <c r="E82" s="17"/>
      <c r="F82" s="17" t="s">
        <v>101</v>
      </c>
      <c r="G82" s="17"/>
      <c r="H82" s="17"/>
      <c r="I82" s="3">
        <f t="shared" si="9"/>
        <v>1</v>
      </c>
      <c r="J82" s="17">
        <f t="shared" si="7"/>
        <v>1</v>
      </c>
      <c r="K82" t="str">
        <f t="shared" si="10"/>
        <v/>
      </c>
      <c r="L82" t="str">
        <f t="shared" si="8"/>
        <v/>
      </c>
      <c r="M82" s="43"/>
    </row>
    <row r="83" spans="1:13" s="4" customFormat="1" x14ac:dyDescent="0.25">
      <c r="A83" s="28" t="s">
        <v>262</v>
      </c>
      <c r="B83" s="17" t="s">
        <v>161</v>
      </c>
      <c r="C83" s="17">
        <v>40</v>
      </c>
      <c r="D83" s="17"/>
      <c r="E83" s="17"/>
      <c r="F83" s="17" t="s">
        <v>101</v>
      </c>
      <c r="G83" s="17"/>
      <c r="H83" s="17"/>
      <c r="I83" s="3">
        <f t="shared" si="9"/>
        <v>40</v>
      </c>
      <c r="J83" s="17">
        <f t="shared" si="7"/>
        <v>40</v>
      </c>
      <c r="K83" t="str">
        <f t="shared" si="10"/>
        <v/>
      </c>
      <c r="L83" t="str">
        <f t="shared" si="8"/>
        <v/>
      </c>
      <c r="M83" s="43" t="s">
        <v>566</v>
      </c>
    </row>
    <row r="84" spans="1:13" s="4" customFormat="1" x14ac:dyDescent="0.25">
      <c r="A84" s="28" t="s">
        <v>262</v>
      </c>
      <c r="B84" s="17" t="s">
        <v>160</v>
      </c>
      <c r="C84" s="17">
        <v>150</v>
      </c>
      <c r="D84" s="17"/>
      <c r="E84" s="17"/>
      <c r="F84" s="17" t="s">
        <v>101</v>
      </c>
      <c r="G84" s="17"/>
      <c r="H84" s="17"/>
      <c r="I84" s="3">
        <f t="shared" si="9"/>
        <v>150</v>
      </c>
      <c r="J84" s="17">
        <f t="shared" si="7"/>
        <v>150</v>
      </c>
      <c r="K84" t="str">
        <f t="shared" si="10"/>
        <v/>
      </c>
      <c r="L84" t="str">
        <f t="shared" si="8"/>
        <v/>
      </c>
      <c r="M84" s="43" t="s">
        <v>565</v>
      </c>
    </row>
    <row r="85" spans="1:13" s="4" customFormat="1" x14ac:dyDescent="0.25">
      <c r="A85" s="28" t="s">
        <v>262</v>
      </c>
      <c r="B85" s="17" t="s">
        <v>171</v>
      </c>
      <c r="C85" s="17">
        <v>15</v>
      </c>
      <c r="D85" s="17"/>
      <c r="E85" s="17"/>
      <c r="F85" s="17" t="s">
        <v>101</v>
      </c>
      <c r="G85" s="17"/>
      <c r="H85" s="17"/>
      <c r="I85" s="3">
        <f t="shared" si="9"/>
        <v>15</v>
      </c>
      <c r="J85" s="17">
        <f t="shared" si="7"/>
        <v>15</v>
      </c>
      <c r="K85" t="str">
        <f t="shared" si="10"/>
        <v/>
      </c>
      <c r="L85" t="str">
        <f t="shared" si="8"/>
        <v/>
      </c>
      <c r="M85" s="43">
        <v>14</v>
      </c>
    </row>
    <row r="86" spans="1:13" s="4" customFormat="1" x14ac:dyDescent="0.25">
      <c r="A86" s="28" t="s">
        <v>262</v>
      </c>
      <c r="B86" s="17" t="s">
        <v>103</v>
      </c>
      <c r="C86" s="17">
        <v>2.5</v>
      </c>
      <c r="D86" s="17"/>
      <c r="E86" s="17"/>
      <c r="F86" s="17" t="s">
        <v>101</v>
      </c>
      <c r="G86" s="17"/>
      <c r="H86" s="17"/>
      <c r="I86" s="3">
        <f t="shared" si="9"/>
        <v>2.5</v>
      </c>
      <c r="J86" s="17">
        <f t="shared" si="7"/>
        <v>2.5</v>
      </c>
      <c r="K86" t="str">
        <f t="shared" si="10"/>
        <v/>
      </c>
      <c r="L86" t="str">
        <f t="shared" si="8"/>
        <v/>
      </c>
      <c r="M86" s="43" t="s">
        <v>565</v>
      </c>
    </row>
    <row r="87" spans="1:13" s="4" customFormat="1" x14ac:dyDescent="0.25">
      <c r="A87" s="28" t="s">
        <v>262</v>
      </c>
      <c r="B87" s="17" t="s">
        <v>174</v>
      </c>
      <c r="C87" s="17">
        <v>2</v>
      </c>
      <c r="D87" s="17"/>
      <c r="E87" s="17"/>
      <c r="F87" s="17" t="s">
        <v>101</v>
      </c>
      <c r="G87" s="17"/>
      <c r="H87" s="17"/>
      <c r="I87" s="3">
        <f t="shared" si="9"/>
        <v>2</v>
      </c>
      <c r="J87" s="17">
        <f t="shared" si="7"/>
        <v>2</v>
      </c>
      <c r="K87" t="str">
        <f t="shared" si="10"/>
        <v/>
      </c>
      <c r="L87" t="str">
        <f t="shared" si="8"/>
        <v/>
      </c>
      <c r="M87" s="43">
        <v>1</v>
      </c>
    </row>
    <row r="88" spans="1:13" s="4" customFormat="1" x14ac:dyDescent="0.25">
      <c r="A88" s="28" t="s">
        <v>262</v>
      </c>
      <c r="B88" s="17" t="s">
        <v>105</v>
      </c>
      <c r="C88" s="17">
        <v>8</v>
      </c>
      <c r="D88" s="17"/>
      <c r="E88" s="17"/>
      <c r="F88" s="17" t="s">
        <v>101</v>
      </c>
      <c r="G88" s="17"/>
      <c r="H88" s="17"/>
      <c r="I88" s="3">
        <f t="shared" si="9"/>
        <v>8</v>
      </c>
      <c r="J88" s="17">
        <f t="shared" si="7"/>
        <v>8</v>
      </c>
      <c r="K88" t="str">
        <f t="shared" si="10"/>
        <v/>
      </c>
      <c r="L88" t="str">
        <f t="shared" si="8"/>
        <v/>
      </c>
      <c r="M88" s="43" t="s">
        <v>564</v>
      </c>
    </row>
    <row r="89" spans="1:13" s="4" customFormat="1" x14ac:dyDescent="0.25">
      <c r="A89" s="28" t="s">
        <v>262</v>
      </c>
      <c r="B89" s="17" t="s">
        <v>173</v>
      </c>
      <c r="C89" s="17">
        <v>100</v>
      </c>
      <c r="D89" s="17"/>
      <c r="E89" s="17"/>
      <c r="F89" s="17" t="s">
        <v>101</v>
      </c>
      <c r="G89" s="17"/>
      <c r="H89" s="17"/>
      <c r="I89" s="3">
        <f t="shared" si="9"/>
        <v>100</v>
      </c>
      <c r="J89" s="17">
        <f t="shared" si="7"/>
        <v>100</v>
      </c>
      <c r="K89" t="str">
        <f t="shared" si="10"/>
        <v/>
      </c>
      <c r="L89" t="str">
        <f t="shared" si="8"/>
        <v/>
      </c>
      <c r="M89" s="43" t="s">
        <v>570</v>
      </c>
    </row>
    <row r="90" spans="1:13" s="4" customFormat="1" x14ac:dyDescent="0.25">
      <c r="A90" s="28" t="s">
        <v>262</v>
      </c>
      <c r="B90" s="17" t="s">
        <v>165</v>
      </c>
      <c r="C90" s="17">
        <v>2</v>
      </c>
      <c r="D90" s="17"/>
      <c r="E90" s="17"/>
      <c r="F90" s="17" t="s">
        <v>101</v>
      </c>
      <c r="G90" s="17"/>
      <c r="H90" s="17"/>
      <c r="I90" s="3">
        <f t="shared" si="9"/>
        <v>2</v>
      </c>
      <c r="J90" s="17">
        <f t="shared" si="7"/>
        <v>2</v>
      </c>
      <c r="K90" t="str">
        <f t="shared" si="10"/>
        <v/>
      </c>
      <c r="L90" t="str">
        <f t="shared" si="8"/>
        <v/>
      </c>
      <c r="M90" s="43" t="s">
        <v>431</v>
      </c>
    </row>
    <row r="91" spans="1:13" s="4" customFormat="1" x14ac:dyDescent="0.25">
      <c r="A91" s="28"/>
      <c r="B91" s="16" t="s">
        <v>491</v>
      </c>
      <c r="C91" s="16">
        <v>20</v>
      </c>
      <c r="D91" s="16">
        <v>7</v>
      </c>
      <c r="E91" s="16"/>
      <c r="F91" s="16" t="s">
        <v>97</v>
      </c>
      <c r="G91" s="16">
        <v>9</v>
      </c>
      <c r="H91" s="16"/>
      <c r="I91" s="3">
        <f t="shared" si="9"/>
        <v>11</v>
      </c>
      <c r="J91" s="16">
        <f t="shared" si="7"/>
        <v>11</v>
      </c>
      <c r="K91" t="str">
        <f t="shared" si="10"/>
        <v/>
      </c>
      <c r="L91">
        <f t="shared" si="8"/>
        <v>3</v>
      </c>
      <c r="M91" s="43">
        <v>10</v>
      </c>
    </row>
    <row r="92" spans="1:13" s="4" customFormat="1" x14ac:dyDescent="0.25">
      <c r="A92" s="28"/>
      <c r="B92" s="16" t="s">
        <v>6</v>
      </c>
      <c r="C92" s="16">
        <v>6</v>
      </c>
      <c r="D92" s="16">
        <v>3</v>
      </c>
      <c r="E92" s="16"/>
      <c r="F92" s="16" t="s">
        <v>97</v>
      </c>
      <c r="G92" s="16">
        <v>2</v>
      </c>
      <c r="H92" s="16"/>
      <c r="I92" s="3">
        <f t="shared" si="9"/>
        <v>4</v>
      </c>
      <c r="J92" s="16">
        <f t="shared" si="7"/>
        <v>4</v>
      </c>
      <c r="K92" t="str">
        <f t="shared" si="10"/>
        <v/>
      </c>
      <c r="L92">
        <f t="shared" si="8"/>
        <v>2</v>
      </c>
      <c r="M92" s="43">
        <v>4</v>
      </c>
    </row>
    <row r="93" spans="1:13" s="4" customFormat="1" x14ac:dyDescent="0.25">
      <c r="A93" s="28"/>
      <c r="B93" s="16" t="s">
        <v>484</v>
      </c>
      <c r="C93" s="16">
        <v>30</v>
      </c>
      <c r="D93" s="16">
        <v>5</v>
      </c>
      <c r="E93" s="16"/>
      <c r="F93" s="16" t="s">
        <v>97</v>
      </c>
      <c r="G93" s="16"/>
      <c r="H93" s="16"/>
      <c r="I93" s="3">
        <f t="shared" si="9"/>
        <v>30</v>
      </c>
      <c r="J93" s="16">
        <f t="shared" si="7"/>
        <v>30</v>
      </c>
      <c r="K93" t="str">
        <f t="shared" si="10"/>
        <v/>
      </c>
      <c r="L93" t="str">
        <f t="shared" si="8"/>
        <v/>
      </c>
      <c r="M93" s="43" t="s">
        <v>565</v>
      </c>
    </row>
    <row r="94" spans="1:13" s="4" customFormat="1" x14ac:dyDescent="0.25">
      <c r="A94" s="28"/>
      <c r="B94" s="16" t="s">
        <v>490</v>
      </c>
      <c r="C94" s="16">
        <v>9</v>
      </c>
      <c r="D94" s="16">
        <v>6</v>
      </c>
      <c r="E94" s="16" t="s">
        <v>81</v>
      </c>
      <c r="F94" s="16" t="s">
        <v>97</v>
      </c>
      <c r="G94" s="16">
        <v>4</v>
      </c>
      <c r="H94" s="16"/>
      <c r="I94" s="3">
        <f t="shared" si="9"/>
        <v>5</v>
      </c>
      <c r="J94" s="16">
        <f t="shared" si="7"/>
        <v>5</v>
      </c>
      <c r="K94" t="str">
        <f t="shared" si="10"/>
        <v/>
      </c>
      <c r="L94">
        <f t="shared" si="8"/>
        <v>7</v>
      </c>
      <c r="M94" s="43">
        <v>0</v>
      </c>
    </row>
    <row r="95" spans="1:13" s="4" customFormat="1" x14ac:dyDescent="0.25">
      <c r="A95" s="28"/>
      <c r="B95" s="16" t="s">
        <v>85</v>
      </c>
      <c r="C95" s="16">
        <v>4</v>
      </c>
      <c r="D95" s="16">
        <v>3</v>
      </c>
      <c r="E95" s="16" t="s">
        <v>81</v>
      </c>
      <c r="F95" s="16" t="s">
        <v>97</v>
      </c>
      <c r="G95" s="16">
        <v>1</v>
      </c>
      <c r="H95" s="16"/>
      <c r="I95" s="3">
        <f t="shared" si="9"/>
        <v>3</v>
      </c>
      <c r="J95" s="16">
        <f t="shared" si="7"/>
        <v>3</v>
      </c>
      <c r="K95" t="str">
        <f t="shared" si="10"/>
        <v/>
      </c>
      <c r="L95">
        <f t="shared" si="8"/>
        <v>3</v>
      </c>
      <c r="M95" s="43">
        <v>0</v>
      </c>
    </row>
    <row r="96" spans="1:13" s="4" customFormat="1" x14ac:dyDescent="0.25">
      <c r="A96" s="28"/>
      <c r="B96" s="16" t="s">
        <v>83</v>
      </c>
      <c r="C96" s="16">
        <v>11</v>
      </c>
      <c r="D96" s="16">
        <v>4</v>
      </c>
      <c r="E96" s="16"/>
      <c r="F96" s="16" t="s">
        <v>97</v>
      </c>
      <c r="G96" s="16">
        <v>5</v>
      </c>
      <c r="H96" s="16"/>
      <c r="I96" s="3">
        <f t="shared" si="9"/>
        <v>6</v>
      </c>
      <c r="J96" s="16">
        <f t="shared" si="7"/>
        <v>6</v>
      </c>
      <c r="K96" t="str">
        <f t="shared" si="10"/>
        <v/>
      </c>
      <c r="L96">
        <f t="shared" si="8"/>
        <v>2</v>
      </c>
      <c r="M96" s="43">
        <v>0</v>
      </c>
    </row>
    <row r="97" spans="1:13" s="4" customFormat="1" x14ac:dyDescent="0.25">
      <c r="A97" s="28"/>
      <c r="B97" s="16" t="s">
        <v>467</v>
      </c>
      <c r="C97" s="16">
        <v>1</v>
      </c>
      <c r="D97" s="16">
        <v>2</v>
      </c>
      <c r="E97" s="16"/>
      <c r="F97" s="16" t="s">
        <v>97</v>
      </c>
      <c r="G97" s="16"/>
      <c r="H97" s="16"/>
      <c r="I97" s="3"/>
      <c r="J97" s="16">
        <f t="shared" si="7"/>
        <v>1</v>
      </c>
      <c r="K97" t="str">
        <f t="shared" si="10"/>
        <v/>
      </c>
      <c r="L97">
        <f t="shared" si="8"/>
        <v>3</v>
      </c>
      <c r="M97" s="43">
        <v>5</v>
      </c>
    </row>
    <row r="98" spans="1:13" s="4" customFormat="1" x14ac:dyDescent="0.25">
      <c r="A98" s="28"/>
      <c r="B98" s="16" t="s">
        <v>224</v>
      </c>
      <c r="C98" s="16">
        <v>12</v>
      </c>
      <c r="D98" s="16">
        <v>10</v>
      </c>
      <c r="E98" s="16" t="s">
        <v>76</v>
      </c>
      <c r="F98" s="16" t="s">
        <v>97</v>
      </c>
      <c r="G98" s="16">
        <v>5</v>
      </c>
      <c r="H98" s="16"/>
      <c r="I98" s="3">
        <f t="shared" si="9"/>
        <v>7</v>
      </c>
      <c r="J98" s="16">
        <f t="shared" si="7"/>
        <v>7</v>
      </c>
      <c r="K98" t="str">
        <f t="shared" si="10"/>
        <v/>
      </c>
      <c r="L98">
        <f t="shared" si="8"/>
        <v>13</v>
      </c>
      <c r="M98" s="43">
        <v>4</v>
      </c>
    </row>
    <row r="99" spans="1:13" s="4" customFormat="1" x14ac:dyDescent="0.25">
      <c r="A99" s="28"/>
      <c r="B99" s="16" t="s">
        <v>1</v>
      </c>
      <c r="C99" s="16">
        <v>4</v>
      </c>
      <c r="D99" s="16">
        <v>3</v>
      </c>
      <c r="E99" s="16"/>
      <c r="F99" s="16" t="s">
        <v>97</v>
      </c>
      <c r="G99" s="16">
        <v>2</v>
      </c>
      <c r="H99" s="16"/>
      <c r="I99" s="3">
        <f t="shared" si="9"/>
        <v>2</v>
      </c>
      <c r="J99" s="16">
        <f t="shared" si="7"/>
        <v>2</v>
      </c>
      <c r="K99" t="str">
        <f t="shared" si="10"/>
        <v/>
      </c>
      <c r="L99">
        <f t="shared" si="8"/>
        <v>4</v>
      </c>
      <c r="M99" s="43">
        <v>2</v>
      </c>
    </row>
    <row r="100" spans="1:13" s="4" customFormat="1" x14ac:dyDescent="0.25">
      <c r="A100" s="28"/>
      <c r="B100" s="16" t="s">
        <v>2</v>
      </c>
      <c r="C100" s="16">
        <v>7</v>
      </c>
      <c r="D100" s="16">
        <v>3</v>
      </c>
      <c r="E100" s="16"/>
      <c r="F100" s="16" t="s">
        <v>97</v>
      </c>
      <c r="G100" s="16"/>
      <c r="H100" s="16"/>
      <c r="I100" s="3">
        <f t="shared" si="9"/>
        <v>7</v>
      </c>
      <c r="J100" s="16">
        <f t="shared" si="7"/>
        <v>7</v>
      </c>
      <c r="K100" t="str">
        <f t="shared" si="10"/>
        <v/>
      </c>
      <c r="L100" t="str">
        <f t="shared" si="8"/>
        <v/>
      </c>
      <c r="M100" s="43">
        <v>6</v>
      </c>
    </row>
    <row r="101" spans="1:13" s="4" customFormat="1" x14ac:dyDescent="0.25">
      <c r="A101" s="28"/>
      <c r="B101" s="16" t="s">
        <v>571</v>
      </c>
      <c r="C101" s="16">
        <v>1.5</v>
      </c>
      <c r="D101" s="16"/>
      <c r="E101" s="16"/>
      <c r="F101" s="16" t="s">
        <v>97</v>
      </c>
      <c r="G101" s="16"/>
      <c r="H101" s="16"/>
      <c r="I101" s="3">
        <f t="shared" si="9"/>
        <v>1.5</v>
      </c>
      <c r="J101" s="16">
        <f t="shared" si="7"/>
        <v>1.5</v>
      </c>
      <c r="K101" t="str">
        <f t="shared" si="10"/>
        <v/>
      </c>
      <c r="L101" t="str">
        <f t="shared" si="8"/>
        <v/>
      </c>
      <c r="M101" s="43" t="s">
        <v>432</v>
      </c>
    </row>
    <row r="102" spans="1:13" s="4" customFormat="1" x14ac:dyDescent="0.25">
      <c r="A102" s="28"/>
      <c r="B102" s="16" t="s">
        <v>143</v>
      </c>
      <c r="C102" s="16">
        <v>3</v>
      </c>
      <c r="D102" s="16"/>
      <c r="E102" s="16"/>
      <c r="F102" s="16" t="s">
        <v>97</v>
      </c>
      <c r="G102" s="16"/>
      <c r="H102" s="16"/>
      <c r="I102" s="3">
        <f t="shared" si="9"/>
        <v>3</v>
      </c>
      <c r="J102" s="16">
        <f t="shared" si="7"/>
        <v>3</v>
      </c>
      <c r="K102" t="str">
        <f t="shared" si="10"/>
        <v/>
      </c>
      <c r="L102" t="str">
        <f t="shared" si="8"/>
        <v/>
      </c>
      <c r="M102" s="43">
        <v>0</v>
      </c>
    </row>
    <row r="103" spans="1:13" s="4" customFormat="1" x14ac:dyDescent="0.25">
      <c r="A103" s="28"/>
      <c r="B103" s="16" t="s">
        <v>3</v>
      </c>
      <c r="C103" s="16">
        <v>3</v>
      </c>
      <c r="D103" s="16">
        <v>3</v>
      </c>
      <c r="E103" s="16"/>
      <c r="F103" s="16" t="s">
        <v>97</v>
      </c>
      <c r="G103" s="16"/>
      <c r="H103" s="16"/>
      <c r="I103" s="3">
        <f t="shared" si="9"/>
        <v>3</v>
      </c>
      <c r="J103" s="16">
        <f t="shared" si="7"/>
        <v>3</v>
      </c>
      <c r="K103" t="str">
        <f t="shared" si="10"/>
        <v/>
      </c>
      <c r="L103">
        <f t="shared" si="8"/>
        <v>3</v>
      </c>
      <c r="M103" s="43">
        <v>6</v>
      </c>
    </row>
    <row r="104" spans="1:13" s="4" customFormat="1" x14ac:dyDescent="0.25">
      <c r="A104" s="28"/>
      <c r="B104" s="16" t="s">
        <v>4</v>
      </c>
      <c r="C104" s="16">
        <v>4</v>
      </c>
      <c r="D104" s="16">
        <v>3</v>
      </c>
      <c r="E104" s="16"/>
      <c r="F104" s="16" t="s">
        <v>97</v>
      </c>
      <c r="G104" s="16">
        <v>2</v>
      </c>
      <c r="H104" s="16"/>
      <c r="I104" s="3">
        <f t="shared" si="9"/>
        <v>2</v>
      </c>
      <c r="J104" s="16">
        <f t="shared" si="7"/>
        <v>2</v>
      </c>
      <c r="K104" t="str">
        <f t="shared" si="10"/>
        <v/>
      </c>
      <c r="L104">
        <f t="shared" si="8"/>
        <v>4</v>
      </c>
      <c r="M104" s="43" t="s">
        <v>572</v>
      </c>
    </row>
    <row r="105" spans="1:13" s="4" customFormat="1" x14ac:dyDescent="0.25">
      <c r="A105" s="28"/>
      <c r="B105" s="16" t="s">
        <v>466</v>
      </c>
      <c r="C105" s="16">
        <v>1</v>
      </c>
      <c r="D105" s="16">
        <v>1</v>
      </c>
      <c r="E105" s="16"/>
      <c r="F105" s="16" t="s">
        <v>97</v>
      </c>
      <c r="G105" s="16"/>
      <c r="H105" s="16"/>
      <c r="I105" s="3"/>
      <c r="J105" s="16"/>
      <c r="K105">
        <f t="shared" si="10"/>
        <v>1</v>
      </c>
      <c r="L105">
        <f t="shared" si="8"/>
        <v>2</v>
      </c>
      <c r="M105" s="43" t="s">
        <v>573</v>
      </c>
    </row>
    <row r="106" spans="1:13" s="4" customFormat="1" x14ac:dyDescent="0.25">
      <c r="A106" s="28" t="s">
        <v>262</v>
      </c>
      <c r="B106" s="21" t="s">
        <v>178</v>
      </c>
      <c r="C106" s="21" t="s">
        <v>259</v>
      </c>
      <c r="D106" s="21"/>
      <c r="E106" s="21"/>
      <c r="F106" s="21" t="s">
        <v>102</v>
      </c>
      <c r="G106" s="21"/>
      <c r="H106" s="21"/>
      <c r="I106" s="3" t="e">
        <f t="shared" si="9"/>
        <v>#VALUE!</v>
      </c>
      <c r="J106" s="21" t="e">
        <f t="shared" si="7"/>
        <v>#VALUE!</v>
      </c>
      <c r="K106" t="e">
        <f t="shared" si="10"/>
        <v>#VALUE!</v>
      </c>
      <c r="L106" t="e">
        <f t="shared" si="8"/>
        <v>#VALUE!</v>
      </c>
      <c r="M106" s="43"/>
    </row>
    <row r="107" spans="1:13" s="4" customFormat="1" x14ac:dyDescent="0.25">
      <c r="A107" s="28" t="s">
        <v>262</v>
      </c>
      <c r="B107" s="21" t="s">
        <v>112</v>
      </c>
      <c r="C107" s="21">
        <v>1</v>
      </c>
      <c r="D107" s="21"/>
      <c r="E107" s="21"/>
      <c r="F107" s="21" t="s">
        <v>102</v>
      </c>
      <c r="G107" s="21"/>
      <c r="H107" s="21"/>
      <c r="I107" s="3">
        <f t="shared" si="9"/>
        <v>1</v>
      </c>
      <c r="J107" s="21">
        <f t="shared" si="7"/>
        <v>1</v>
      </c>
      <c r="K107" t="str">
        <f t="shared" si="10"/>
        <v/>
      </c>
      <c r="L107" t="str">
        <f t="shared" si="8"/>
        <v/>
      </c>
      <c r="M107" s="43"/>
    </row>
    <row r="108" spans="1:13" s="4" customFormat="1" x14ac:dyDescent="0.25">
      <c r="A108" s="28" t="s">
        <v>262</v>
      </c>
      <c r="B108" s="21" t="s">
        <v>177</v>
      </c>
      <c r="C108" s="21">
        <v>1</v>
      </c>
      <c r="D108" s="21"/>
      <c r="E108" s="21"/>
      <c r="F108" s="21" t="s">
        <v>102</v>
      </c>
      <c r="G108" s="21"/>
      <c r="H108" s="21"/>
      <c r="I108" s="3">
        <f t="shared" si="9"/>
        <v>1</v>
      </c>
      <c r="J108" s="21">
        <f t="shared" si="7"/>
        <v>1</v>
      </c>
      <c r="K108" t="str">
        <f t="shared" si="10"/>
        <v/>
      </c>
      <c r="L108" t="str">
        <f t="shared" si="8"/>
        <v/>
      </c>
      <c r="M108" s="43"/>
    </row>
    <row r="109" spans="1:13" s="4" customFormat="1" x14ac:dyDescent="0.25">
      <c r="A109" s="28" t="s">
        <v>262</v>
      </c>
      <c r="B109" s="21" t="s">
        <v>180</v>
      </c>
      <c r="C109" s="21">
        <v>1</v>
      </c>
      <c r="D109" s="21"/>
      <c r="E109" s="21"/>
      <c r="F109" s="21" t="s">
        <v>102</v>
      </c>
      <c r="G109" s="21"/>
      <c r="H109" s="21"/>
      <c r="I109" s="3">
        <f t="shared" si="9"/>
        <v>1</v>
      </c>
      <c r="J109" s="21">
        <f t="shared" si="7"/>
        <v>1</v>
      </c>
      <c r="K109" t="str">
        <f t="shared" si="10"/>
        <v/>
      </c>
      <c r="L109" t="str">
        <f t="shared" si="8"/>
        <v/>
      </c>
      <c r="M109" s="43"/>
    </row>
    <row r="110" spans="1:13" s="4" customFormat="1" x14ac:dyDescent="0.25">
      <c r="A110" s="28" t="s">
        <v>262</v>
      </c>
      <c r="B110" s="21" t="s">
        <v>179</v>
      </c>
      <c r="C110" s="21">
        <v>1</v>
      </c>
      <c r="D110" s="21"/>
      <c r="E110" s="21"/>
      <c r="F110" s="21" t="s">
        <v>102</v>
      </c>
      <c r="G110" s="21"/>
      <c r="H110" s="21"/>
      <c r="I110" s="3">
        <f t="shared" ref="I110:I154" si="11">IF(B110="","",C110-G110+H110)</f>
        <v>1</v>
      </c>
      <c r="J110" s="21">
        <f t="shared" si="7"/>
        <v>1</v>
      </c>
      <c r="K110" t="str">
        <f t="shared" si="10"/>
        <v/>
      </c>
      <c r="L110" t="str">
        <f t="shared" si="8"/>
        <v/>
      </c>
      <c r="M110" s="43"/>
    </row>
    <row r="111" spans="1:13" s="4" customFormat="1" x14ac:dyDescent="0.25">
      <c r="A111" s="28" t="s">
        <v>262</v>
      </c>
      <c r="B111" s="21" t="s">
        <v>184</v>
      </c>
      <c r="C111" s="21">
        <v>2</v>
      </c>
      <c r="D111" s="21"/>
      <c r="E111" s="21"/>
      <c r="F111" s="21" t="s">
        <v>102</v>
      </c>
      <c r="G111" s="21"/>
      <c r="H111" s="21"/>
      <c r="I111" s="3">
        <f t="shared" si="11"/>
        <v>2</v>
      </c>
      <c r="J111" s="21">
        <f t="shared" si="7"/>
        <v>2</v>
      </c>
      <c r="K111" t="str">
        <f t="shared" si="10"/>
        <v/>
      </c>
      <c r="L111" t="str">
        <f t="shared" si="8"/>
        <v/>
      </c>
      <c r="M111" s="43"/>
    </row>
    <row r="112" spans="1:13" s="4" customFormat="1" x14ac:dyDescent="0.25">
      <c r="A112" s="28" t="s">
        <v>262</v>
      </c>
      <c r="B112" s="21" t="s">
        <v>175</v>
      </c>
      <c r="C112" s="21">
        <v>1</v>
      </c>
      <c r="D112" s="21"/>
      <c r="E112" s="21"/>
      <c r="F112" s="21" t="s">
        <v>102</v>
      </c>
      <c r="G112" s="21"/>
      <c r="H112" s="21"/>
      <c r="I112" s="3">
        <f t="shared" si="11"/>
        <v>1</v>
      </c>
      <c r="J112" s="21">
        <f t="shared" si="7"/>
        <v>1</v>
      </c>
      <c r="K112" t="str">
        <f t="shared" si="10"/>
        <v/>
      </c>
      <c r="L112" t="str">
        <f t="shared" si="8"/>
        <v/>
      </c>
      <c r="M112" s="43"/>
    </row>
    <row r="113" spans="1:13" s="4" customFormat="1" x14ac:dyDescent="0.25">
      <c r="A113" s="28" t="s">
        <v>262</v>
      </c>
      <c r="B113" s="21" t="s">
        <v>181</v>
      </c>
      <c r="C113" s="21">
        <v>0</v>
      </c>
      <c r="D113" s="21"/>
      <c r="E113" s="21"/>
      <c r="F113" s="21" t="s">
        <v>102</v>
      </c>
      <c r="G113" s="21"/>
      <c r="H113" s="21"/>
      <c r="I113" s="3">
        <f t="shared" si="11"/>
        <v>0</v>
      </c>
      <c r="J113" s="21">
        <f t="shared" si="7"/>
        <v>0</v>
      </c>
      <c r="K113" t="str">
        <f t="shared" si="10"/>
        <v/>
      </c>
      <c r="L113" t="str">
        <f t="shared" si="8"/>
        <v/>
      </c>
      <c r="M113" s="43"/>
    </row>
    <row r="114" spans="1:13" s="4" customFormat="1" x14ac:dyDescent="0.25">
      <c r="A114" s="28" t="s">
        <v>262</v>
      </c>
      <c r="B114" s="21" t="s">
        <v>176</v>
      </c>
      <c r="C114" s="21" t="s">
        <v>182</v>
      </c>
      <c r="D114" s="21"/>
      <c r="E114" s="21"/>
      <c r="F114" s="21" t="s">
        <v>102</v>
      </c>
      <c r="G114" s="21"/>
      <c r="H114" s="21"/>
      <c r="I114" s="3" t="e">
        <f t="shared" si="11"/>
        <v>#VALUE!</v>
      </c>
      <c r="J114" s="21" t="e">
        <f t="shared" si="7"/>
        <v>#VALUE!</v>
      </c>
      <c r="K114" t="e">
        <f t="shared" si="10"/>
        <v>#VALUE!</v>
      </c>
      <c r="L114" t="e">
        <f t="shared" si="8"/>
        <v>#VALUE!</v>
      </c>
      <c r="M114" s="43"/>
    </row>
    <row r="115" spans="1:13" s="4" customFormat="1" x14ac:dyDescent="0.25">
      <c r="A115" s="28"/>
      <c r="B115" s="5" t="s">
        <v>243</v>
      </c>
      <c r="C115" s="5">
        <v>2</v>
      </c>
      <c r="D115" s="3"/>
      <c r="E115" s="5"/>
      <c r="F115" s="2" t="s">
        <v>99</v>
      </c>
      <c r="G115" s="2"/>
      <c r="H115" s="2"/>
      <c r="I115" s="3">
        <f t="shared" si="11"/>
        <v>2</v>
      </c>
      <c r="J115" s="2">
        <f t="shared" si="7"/>
        <v>2</v>
      </c>
      <c r="K115" t="str">
        <f t="shared" si="10"/>
        <v/>
      </c>
      <c r="L115" t="str">
        <f t="shared" si="8"/>
        <v/>
      </c>
      <c r="M115" s="43"/>
    </row>
    <row r="116" spans="1:13" x14ac:dyDescent="0.25">
      <c r="A116" s="28"/>
      <c r="B116" s="5" t="s">
        <v>78</v>
      </c>
      <c r="C116" s="2">
        <v>0</v>
      </c>
      <c r="D116" s="3">
        <v>1</v>
      </c>
      <c r="E116" s="5"/>
      <c r="F116" s="2" t="s">
        <v>99</v>
      </c>
      <c r="G116" s="2"/>
      <c r="H116" s="2"/>
      <c r="I116" s="3">
        <f t="shared" si="11"/>
        <v>0</v>
      </c>
      <c r="J116" s="2">
        <f t="shared" si="7"/>
        <v>0</v>
      </c>
      <c r="K116">
        <f t="shared" si="10"/>
        <v>1</v>
      </c>
      <c r="L116">
        <f t="shared" si="8"/>
        <v>2</v>
      </c>
    </row>
    <row r="117" spans="1:13" x14ac:dyDescent="0.25">
      <c r="A117" s="28"/>
      <c r="B117" s="5" t="s">
        <v>79</v>
      </c>
      <c r="C117" s="2">
        <v>0</v>
      </c>
      <c r="D117" s="3">
        <v>4</v>
      </c>
      <c r="E117" s="5"/>
      <c r="F117" s="2" t="s">
        <v>99</v>
      </c>
      <c r="G117" s="2"/>
      <c r="H117" s="2"/>
      <c r="I117" s="3">
        <f t="shared" si="11"/>
        <v>0</v>
      </c>
      <c r="J117" s="2">
        <f t="shared" si="7"/>
        <v>0</v>
      </c>
      <c r="K117">
        <f t="shared" si="10"/>
        <v>4</v>
      </c>
      <c r="L117">
        <f t="shared" si="8"/>
        <v>8</v>
      </c>
    </row>
    <row r="118" spans="1:13" x14ac:dyDescent="0.25">
      <c r="A118" s="28" t="s">
        <v>264</v>
      </c>
      <c r="B118" s="3" t="s">
        <v>241</v>
      </c>
      <c r="C118" s="3">
        <v>2</v>
      </c>
      <c r="D118" s="3"/>
      <c r="E118" s="3"/>
      <c r="F118" s="3" t="s">
        <v>99</v>
      </c>
      <c r="G118" s="3"/>
      <c r="H118" s="3"/>
      <c r="I118" s="3">
        <f t="shared" si="11"/>
        <v>2</v>
      </c>
      <c r="J118" s="2">
        <f t="shared" si="7"/>
        <v>2</v>
      </c>
      <c r="K118" t="str">
        <f t="shared" si="10"/>
        <v/>
      </c>
      <c r="L118" t="str">
        <f t="shared" si="8"/>
        <v/>
      </c>
    </row>
    <row r="119" spans="1:13" x14ac:dyDescent="0.25">
      <c r="A119" s="28" t="s">
        <v>264</v>
      </c>
      <c r="B119" s="5" t="s">
        <v>141</v>
      </c>
      <c r="C119" s="5">
        <v>1</v>
      </c>
      <c r="D119" s="3"/>
      <c r="E119" s="5"/>
      <c r="F119" s="2" t="s">
        <v>99</v>
      </c>
      <c r="G119" s="2"/>
      <c r="H119" s="2"/>
      <c r="I119" s="3">
        <f t="shared" si="11"/>
        <v>1</v>
      </c>
      <c r="J119" s="2">
        <f t="shared" si="7"/>
        <v>1</v>
      </c>
      <c r="K119" t="str">
        <f t="shared" si="10"/>
        <v/>
      </c>
      <c r="L119" t="str">
        <f t="shared" si="8"/>
        <v/>
      </c>
    </row>
    <row r="120" spans="1:13" x14ac:dyDescent="0.25">
      <c r="A120" s="31"/>
      <c r="B120" s="5" t="s">
        <v>244</v>
      </c>
      <c r="C120" s="5">
        <v>1</v>
      </c>
      <c r="D120" s="3"/>
      <c r="E120" s="5"/>
      <c r="F120" s="2" t="s">
        <v>99</v>
      </c>
      <c r="G120" s="2"/>
      <c r="H120" s="2"/>
      <c r="I120" s="3">
        <f t="shared" si="11"/>
        <v>1</v>
      </c>
      <c r="J120" s="2">
        <f t="shared" si="7"/>
        <v>1</v>
      </c>
      <c r="K120" t="str">
        <f t="shared" si="10"/>
        <v/>
      </c>
      <c r="L120" t="str">
        <f t="shared" si="8"/>
        <v/>
      </c>
    </row>
    <row r="121" spans="1:13" x14ac:dyDescent="0.25">
      <c r="A121" s="28" t="s">
        <v>264</v>
      </c>
      <c r="B121" s="2" t="s">
        <v>10</v>
      </c>
      <c r="C121" s="2">
        <v>3</v>
      </c>
      <c r="D121" s="3">
        <v>1</v>
      </c>
      <c r="E121" s="2"/>
      <c r="F121" s="2" t="s">
        <v>99</v>
      </c>
      <c r="G121" s="2">
        <v>1</v>
      </c>
      <c r="H121" s="2"/>
      <c r="I121" s="3">
        <f t="shared" si="11"/>
        <v>2</v>
      </c>
      <c r="J121" s="2">
        <f t="shared" si="7"/>
        <v>2</v>
      </c>
      <c r="K121" t="str">
        <f t="shared" si="10"/>
        <v/>
      </c>
      <c r="L121" t="str">
        <f t="shared" si="8"/>
        <v/>
      </c>
    </row>
    <row r="122" spans="1:13" x14ac:dyDescent="0.25">
      <c r="A122" s="28" t="s">
        <v>264</v>
      </c>
      <c r="B122" s="5" t="s">
        <v>255</v>
      </c>
      <c r="C122" s="5">
        <v>1</v>
      </c>
      <c r="D122" s="3"/>
      <c r="E122" s="5"/>
      <c r="F122" s="2" t="s">
        <v>99</v>
      </c>
      <c r="G122" s="2"/>
      <c r="H122" s="2"/>
      <c r="I122" s="3">
        <f t="shared" si="11"/>
        <v>1</v>
      </c>
      <c r="J122" s="2">
        <f t="shared" si="7"/>
        <v>1</v>
      </c>
      <c r="K122" t="str">
        <f t="shared" si="10"/>
        <v/>
      </c>
      <c r="L122" t="str">
        <f t="shared" si="8"/>
        <v/>
      </c>
    </row>
    <row r="123" spans="1:13" x14ac:dyDescent="0.25">
      <c r="A123" s="28"/>
      <c r="B123" s="5" t="s">
        <v>254</v>
      </c>
      <c r="C123" s="5">
        <v>1</v>
      </c>
      <c r="D123" s="3"/>
      <c r="E123" s="5"/>
      <c r="F123" s="2" t="s">
        <v>99</v>
      </c>
      <c r="G123" s="2"/>
      <c r="H123" s="2"/>
      <c r="I123" s="3">
        <f t="shared" si="11"/>
        <v>1</v>
      </c>
      <c r="J123" s="2">
        <f t="shared" si="7"/>
        <v>1</v>
      </c>
      <c r="K123" t="str">
        <f t="shared" si="10"/>
        <v/>
      </c>
      <c r="L123" t="str">
        <f t="shared" si="8"/>
        <v/>
      </c>
    </row>
    <row r="124" spans="1:13" x14ac:dyDescent="0.25">
      <c r="A124" s="28"/>
      <c r="B124" s="2" t="s">
        <v>150</v>
      </c>
      <c r="C124" s="2">
        <v>2</v>
      </c>
      <c r="D124" s="3"/>
      <c r="E124" s="2"/>
      <c r="F124" s="2" t="s">
        <v>99</v>
      </c>
      <c r="G124" s="2"/>
      <c r="H124" s="2"/>
      <c r="I124" s="3">
        <f t="shared" si="11"/>
        <v>2</v>
      </c>
      <c r="J124" s="2">
        <f t="shared" si="7"/>
        <v>2</v>
      </c>
      <c r="K124" t="str">
        <f t="shared" si="10"/>
        <v/>
      </c>
      <c r="L124" t="str">
        <f t="shared" si="8"/>
        <v/>
      </c>
    </row>
    <row r="125" spans="1:13" x14ac:dyDescent="0.25">
      <c r="A125" s="32"/>
      <c r="B125" s="5" t="s">
        <v>242</v>
      </c>
      <c r="C125" s="5">
        <v>2</v>
      </c>
      <c r="D125" s="3"/>
      <c r="E125" s="5"/>
      <c r="F125" s="2" t="s">
        <v>99</v>
      </c>
      <c r="G125" s="2"/>
      <c r="H125" s="2"/>
      <c r="I125" s="3">
        <f t="shared" si="11"/>
        <v>2</v>
      </c>
      <c r="J125" s="2">
        <f t="shared" si="7"/>
        <v>2</v>
      </c>
      <c r="K125" t="str">
        <f t="shared" si="10"/>
        <v/>
      </c>
      <c r="L125" t="str">
        <f t="shared" si="8"/>
        <v/>
      </c>
    </row>
    <row r="126" spans="1:13" x14ac:dyDescent="0.25">
      <c r="A126" s="28"/>
      <c r="B126" s="2" t="s">
        <v>5</v>
      </c>
      <c r="C126" s="2">
        <v>2</v>
      </c>
      <c r="D126" s="3">
        <v>2</v>
      </c>
      <c r="E126" s="2"/>
      <c r="F126" s="2" t="s">
        <v>99</v>
      </c>
      <c r="G126" s="2"/>
      <c r="H126" s="2"/>
      <c r="I126" s="3">
        <f t="shared" si="11"/>
        <v>2</v>
      </c>
      <c r="J126" s="2">
        <f t="shared" si="7"/>
        <v>2</v>
      </c>
      <c r="K126" t="str">
        <f t="shared" si="10"/>
        <v/>
      </c>
      <c r="L126">
        <f t="shared" si="8"/>
        <v>2</v>
      </c>
    </row>
    <row r="127" spans="1:13" x14ac:dyDescent="0.25">
      <c r="A127" s="28"/>
      <c r="B127" s="5" t="s">
        <v>100</v>
      </c>
      <c r="C127" s="5">
        <v>3</v>
      </c>
      <c r="D127" s="3"/>
      <c r="E127" s="5"/>
      <c r="F127" s="2" t="s">
        <v>99</v>
      </c>
      <c r="G127" s="2"/>
      <c r="H127" s="2"/>
      <c r="I127" s="3">
        <f t="shared" si="11"/>
        <v>3</v>
      </c>
      <c r="J127" s="2">
        <f t="shared" si="7"/>
        <v>3</v>
      </c>
      <c r="K127" t="str">
        <f t="shared" si="10"/>
        <v/>
      </c>
      <c r="L127" t="str">
        <f t="shared" si="8"/>
        <v/>
      </c>
    </row>
    <row r="128" spans="1:13" x14ac:dyDescent="0.25">
      <c r="A128" s="28"/>
      <c r="B128" s="5" t="s">
        <v>86</v>
      </c>
      <c r="C128" s="5">
        <v>2</v>
      </c>
      <c r="D128" s="3"/>
      <c r="E128" s="5"/>
      <c r="F128" s="2" t="s">
        <v>99</v>
      </c>
      <c r="G128" s="2"/>
      <c r="H128" s="2"/>
      <c r="I128" s="3">
        <f t="shared" si="11"/>
        <v>2</v>
      </c>
      <c r="J128" s="2">
        <f t="shared" si="7"/>
        <v>2</v>
      </c>
      <c r="K128" t="str">
        <f t="shared" si="10"/>
        <v/>
      </c>
      <c r="L128" t="str">
        <f t="shared" si="8"/>
        <v/>
      </c>
    </row>
    <row r="129" spans="1:12" x14ac:dyDescent="0.25">
      <c r="A129" s="28"/>
      <c r="B129" s="5" t="s">
        <v>110</v>
      </c>
      <c r="C129" s="5">
        <v>2</v>
      </c>
      <c r="D129" s="3"/>
      <c r="E129" s="5"/>
      <c r="F129" s="2" t="s">
        <v>99</v>
      </c>
      <c r="G129" s="2"/>
      <c r="H129" s="2"/>
      <c r="I129" s="3">
        <f t="shared" si="11"/>
        <v>2</v>
      </c>
      <c r="J129" s="2">
        <f t="shared" si="7"/>
        <v>2</v>
      </c>
      <c r="K129" t="str">
        <f t="shared" si="10"/>
        <v/>
      </c>
      <c r="L129" t="str">
        <f t="shared" si="8"/>
        <v/>
      </c>
    </row>
    <row r="130" spans="1:12" x14ac:dyDescent="0.25">
      <c r="A130" s="28"/>
      <c r="B130" s="5" t="s">
        <v>474</v>
      </c>
      <c r="C130" s="5">
        <v>1</v>
      </c>
      <c r="D130" s="3"/>
      <c r="E130" s="5"/>
      <c r="F130" s="2" t="s">
        <v>99</v>
      </c>
      <c r="G130" s="2"/>
      <c r="H130" s="2"/>
      <c r="I130" s="3">
        <f t="shared" si="11"/>
        <v>1</v>
      </c>
      <c r="J130" s="2">
        <f t="shared" si="7"/>
        <v>1</v>
      </c>
      <c r="K130" t="str">
        <f t="shared" si="10"/>
        <v/>
      </c>
      <c r="L130" t="str">
        <f t="shared" si="8"/>
        <v/>
      </c>
    </row>
    <row r="131" spans="1:12" x14ac:dyDescent="0.25">
      <c r="A131" s="28"/>
      <c r="B131" s="5" t="s">
        <v>475</v>
      </c>
      <c r="C131" s="5">
        <v>1</v>
      </c>
      <c r="D131" s="3"/>
      <c r="E131" s="5"/>
      <c r="F131" s="2" t="s">
        <v>99</v>
      </c>
      <c r="G131" s="2"/>
      <c r="H131" s="2"/>
      <c r="I131" s="3">
        <f t="shared" si="11"/>
        <v>1</v>
      </c>
      <c r="J131" s="2">
        <f t="shared" si="7"/>
        <v>1</v>
      </c>
      <c r="K131" t="str">
        <f t="shared" si="10"/>
        <v/>
      </c>
      <c r="L131" t="str">
        <f t="shared" si="8"/>
        <v/>
      </c>
    </row>
    <row r="132" spans="1:12" x14ac:dyDescent="0.25">
      <c r="A132" s="28"/>
      <c r="B132" s="5" t="s">
        <v>476</v>
      </c>
      <c r="C132" s="5">
        <v>1</v>
      </c>
      <c r="D132" s="3"/>
      <c r="E132" s="5"/>
      <c r="F132" s="2" t="s">
        <v>99</v>
      </c>
      <c r="G132" s="2"/>
      <c r="H132" s="2"/>
      <c r="I132" s="3">
        <f t="shared" si="11"/>
        <v>1</v>
      </c>
      <c r="J132" s="2">
        <f t="shared" si="7"/>
        <v>1</v>
      </c>
      <c r="K132" t="str">
        <f t="shared" si="10"/>
        <v/>
      </c>
      <c r="L132" t="str">
        <f t="shared" si="8"/>
        <v/>
      </c>
    </row>
    <row r="133" spans="1:12" x14ac:dyDescent="0.25">
      <c r="A133" s="28"/>
      <c r="B133" s="5" t="s">
        <v>477</v>
      </c>
      <c r="C133" s="5">
        <v>1</v>
      </c>
      <c r="D133" s="3"/>
      <c r="E133" s="5"/>
      <c r="F133" s="2" t="s">
        <v>99</v>
      </c>
      <c r="G133" s="2"/>
      <c r="H133" s="2"/>
      <c r="I133" s="3">
        <f t="shared" si="11"/>
        <v>1</v>
      </c>
      <c r="J133" s="2">
        <f t="shared" si="7"/>
        <v>1</v>
      </c>
      <c r="K133" t="str">
        <f t="shared" si="10"/>
        <v/>
      </c>
      <c r="L133" t="str">
        <f t="shared" si="8"/>
        <v/>
      </c>
    </row>
    <row r="134" spans="1:12" x14ac:dyDescent="0.25">
      <c r="A134" s="28"/>
      <c r="B134" s="5" t="s">
        <v>67</v>
      </c>
      <c r="C134" s="5">
        <v>1</v>
      </c>
      <c r="D134" s="3"/>
      <c r="E134" s="5"/>
      <c r="F134" s="2" t="s">
        <v>99</v>
      </c>
      <c r="G134" s="2"/>
      <c r="H134" s="2"/>
      <c r="I134" s="3">
        <f t="shared" si="11"/>
        <v>1</v>
      </c>
      <c r="J134" s="2">
        <f t="shared" si="7"/>
        <v>1</v>
      </c>
      <c r="K134" t="str">
        <f t="shared" si="10"/>
        <v/>
      </c>
      <c r="L134" t="str">
        <f t="shared" ref="L134:L156" si="12">IF(J134&lt;(D134*2), D134*2-J134, "")</f>
        <v/>
      </c>
    </row>
    <row r="135" spans="1:12" x14ac:dyDescent="0.25">
      <c r="A135" s="28"/>
      <c r="B135" s="5" t="s">
        <v>478</v>
      </c>
      <c r="C135" s="5">
        <v>1</v>
      </c>
      <c r="D135" s="3"/>
      <c r="E135" s="5"/>
      <c r="F135" s="2" t="s">
        <v>99</v>
      </c>
      <c r="G135" s="2"/>
      <c r="H135" s="2"/>
      <c r="I135" s="3">
        <f t="shared" si="11"/>
        <v>1</v>
      </c>
      <c r="J135" s="2">
        <f t="shared" si="7"/>
        <v>1</v>
      </c>
      <c r="K135" t="str">
        <f t="shared" si="10"/>
        <v/>
      </c>
      <c r="L135" t="str">
        <f t="shared" si="12"/>
        <v/>
      </c>
    </row>
    <row r="136" spans="1:12" x14ac:dyDescent="0.25">
      <c r="A136" s="28"/>
      <c r="B136" s="5" t="s">
        <v>479</v>
      </c>
      <c r="C136" s="5">
        <v>1</v>
      </c>
      <c r="D136" s="3"/>
      <c r="E136" s="5"/>
      <c r="F136" s="2" t="s">
        <v>99</v>
      </c>
      <c r="G136" s="2"/>
      <c r="H136" s="2"/>
      <c r="I136" s="3">
        <f t="shared" si="11"/>
        <v>1</v>
      </c>
      <c r="J136" s="2">
        <f t="shared" si="7"/>
        <v>1</v>
      </c>
      <c r="K136" t="str">
        <f t="shared" si="10"/>
        <v/>
      </c>
      <c r="L136" t="str">
        <f t="shared" si="12"/>
        <v/>
      </c>
    </row>
    <row r="137" spans="1:12" x14ac:dyDescent="0.25">
      <c r="A137" s="28"/>
      <c r="B137" s="5" t="s">
        <v>127</v>
      </c>
      <c r="C137" s="5">
        <v>2</v>
      </c>
      <c r="D137" s="3"/>
      <c r="E137" s="5"/>
      <c r="F137" s="2" t="s">
        <v>99</v>
      </c>
      <c r="G137" s="2"/>
      <c r="H137" s="2"/>
      <c r="I137" s="3">
        <f t="shared" si="11"/>
        <v>2</v>
      </c>
      <c r="J137" s="2">
        <f t="shared" si="7"/>
        <v>2</v>
      </c>
      <c r="K137" t="str">
        <f t="shared" si="10"/>
        <v/>
      </c>
      <c r="L137" t="str">
        <f t="shared" si="12"/>
        <v/>
      </c>
    </row>
    <row r="138" spans="1:12" x14ac:dyDescent="0.25">
      <c r="A138" s="28"/>
      <c r="B138" s="5" t="s">
        <v>480</v>
      </c>
      <c r="C138" s="5">
        <v>1</v>
      </c>
      <c r="D138" s="3"/>
      <c r="E138" s="5"/>
      <c r="F138" s="2" t="s">
        <v>99</v>
      </c>
      <c r="G138" s="2"/>
      <c r="H138" s="2"/>
      <c r="I138" s="3">
        <f t="shared" si="11"/>
        <v>1</v>
      </c>
      <c r="J138" s="2">
        <f t="shared" si="7"/>
        <v>1</v>
      </c>
      <c r="K138" t="str">
        <f t="shared" si="10"/>
        <v/>
      </c>
      <c r="L138" t="str">
        <f t="shared" si="12"/>
        <v/>
      </c>
    </row>
    <row r="139" spans="1:12" x14ac:dyDescent="0.25">
      <c r="A139" s="28" t="s">
        <v>265</v>
      </c>
      <c r="B139" s="5" t="s">
        <v>111</v>
      </c>
      <c r="C139" s="5">
        <v>1</v>
      </c>
      <c r="D139" s="3"/>
      <c r="E139" s="5"/>
      <c r="F139" s="2" t="s">
        <v>99</v>
      </c>
      <c r="G139" s="2"/>
      <c r="H139" s="2"/>
      <c r="I139" s="3">
        <f t="shared" si="11"/>
        <v>1</v>
      </c>
      <c r="J139" s="2">
        <f t="shared" si="7"/>
        <v>1</v>
      </c>
      <c r="K139" t="str">
        <f t="shared" si="10"/>
        <v/>
      </c>
      <c r="L139" t="str">
        <f t="shared" si="12"/>
        <v/>
      </c>
    </row>
    <row r="140" spans="1:12" x14ac:dyDescent="0.25">
      <c r="A140" s="28"/>
      <c r="B140" s="5" t="s">
        <v>211</v>
      </c>
      <c r="C140" s="5">
        <v>1</v>
      </c>
      <c r="D140" s="3"/>
      <c r="E140" s="5"/>
      <c r="F140" s="2" t="s">
        <v>99</v>
      </c>
      <c r="G140" s="2"/>
      <c r="H140" s="2"/>
      <c r="I140" s="3">
        <f t="shared" si="11"/>
        <v>1</v>
      </c>
      <c r="J140" s="2">
        <f t="shared" si="7"/>
        <v>1</v>
      </c>
      <c r="K140" t="str">
        <f t="shared" si="10"/>
        <v/>
      </c>
      <c r="L140" t="str">
        <f t="shared" si="12"/>
        <v/>
      </c>
    </row>
    <row r="141" spans="1:12" x14ac:dyDescent="0.25">
      <c r="A141" s="28" t="s">
        <v>265</v>
      </c>
      <c r="B141" s="5" t="s">
        <v>142</v>
      </c>
      <c r="C141" s="5">
        <v>1</v>
      </c>
      <c r="D141" s="3"/>
      <c r="E141" s="5"/>
      <c r="F141" s="2" t="s">
        <v>99</v>
      </c>
      <c r="G141" s="2"/>
      <c r="H141" s="2"/>
      <c r="I141" s="3">
        <f t="shared" si="11"/>
        <v>1</v>
      </c>
      <c r="J141" s="2">
        <f t="shared" ref="J141:J154" si="13">C141-G141+H141</f>
        <v>1</v>
      </c>
      <c r="K141" t="str">
        <f t="shared" si="10"/>
        <v/>
      </c>
      <c r="L141" t="str">
        <f t="shared" si="12"/>
        <v/>
      </c>
    </row>
    <row r="142" spans="1:12" x14ac:dyDescent="0.25">
      <c r="A142" s="28" t="s">
        <v>265</v>
      </c>
      <c r="B142" s="22" t="s">
        <v>80</v>
      </c>
      <c r="C142" s="22">
        <v>2</v>
      </c>
      <c r="D142" s="22">
        <v>6</v>
      </c>
      <c r="E142" s="22"/>
      <c r="F142" s="22" t="s">
        <v>128</v>
      </c>
      <c r="G142" s="22"/>
      <c r="H142" s="22"/>
      <c r="I142" s="3">
        <f t="shared" si="11"/>
        <v>2</v>
      </c>
      <c r="J142" s="22">
        <f t="shared" si="13"/>
        <v>2</v>
      </c>
      <c r="K142">
        <f t="shared" ref="K142:K156" si="14">IF(J142&lt;(D142-50/100*D142), D142-J142, "")</f>
        <v>4</v>
      </c>
      <c r="L142">
        <f t="shared" si="12"/>
        <v>10</v>
      </c>
    </row>
    <row r="143" spans="1:12" x14ac:dyDescent="0.25">
      <c r="A143" s="28"/>
      <c r="B143" s="22" t="s">
        <v>473</v>
      </c>
      <c r="C143" s="22">
        <v>4</v>
      </c>
      <c r="D143" s="22"/>
      <c r="E143" s="22"/>
      <c r="F143" s="22" t="s">
        <v>128</v>
      </c>
      <c r="G143" s="22"/>
      <c r="H143" s="22"/>
      <c r="I143" s="3">
        <f t="shared" si="11"/>
        <v>4</v>
      </c>
      <c r="J143" s="22">
        <f t="shared" si="13"/>
        <v>4</v>
      </c>
      <c r="K143" t="str">
        <f t="shared" si="14"/>
        <v/>
      </c>
      <c r="L143" t="str">
        <f t="shared" si="12"/>
        <v/>
      </c>
    </row>
    <row r="144" spans="1:12" x14ac:dyDescent="0.25">
      <c r="A144" s="28" t="s">
        <v>265</v>
      </c>
      <c r="B144" s="22" t="s">
        <v>132</v>
      </c>
      <c r="C144" s="22">
        <v>9</v>
      </c>
      <c r="D144" s="22"/>
      <c r="E144" s="22"/>
      <c r="F144" s="22" t="s">
        <v>128</v>
      </c>
      <c r="G144" s="22"/>
      <c r="H144" s="22"/>
      <c r="I144" s="3">
        <f t="shared" si="11"/>
        <v>9</v>
      </c>
      <c r="J144" s="22">
        <f t="shared" si="13"/>
        <v>9</v>
      </c>
      <c r="K144" t="str">
        <f t="shared" si="14"/>
        <v/>
      </c>
      <c r="L144" t="str">
        <f t="shared" si="12"/>
        <v/>
      </c>
    </row>
    <row r="145" spans="1:12" x14ac:dyDescent="0.25">
      <c r="A145" s="29"/>
      <c r="B145" s="22" t="s">
        <v>129</v>
      </c>
      <c r="C145" s="22">
        <v>1</v>
      </c>
      <c r="D145" s="22"/>
      <c r="E145" s="22"/>
      <c r="F145" s="22" t="s">
        <v>128</v>
      </c>
      <c r="G145" s="22"/>
      <c r="H145" s="22"/>
      <c r="I145" s="3">
        <f t="shared" si="11"/>
        <v>1</v>
      </c>
      <c r="J145" s="22">
        <f t="shared" si="13"/>
        <v>1</v>
      </c>
      <c r="K145" t="str">
        <f t="shared" si="14"/>
        <v/>
      </c>
      <c r="L145" t="str">
        <f t="shared" si="12"/>
        <v/>
      </c>
    </row>
    <row r="146" spans="1:12" x14ac:dyDescent="0.25">
      <c r="A146" s="29"/>
      <c r="B146" s="22" t="s">
        <v>263</v>
      </c>
      <c r="C146" s="22">
        <v>1</v>
      </c>
      <c r="D146" s="22"/>
      <c r="E146" s="22"/>
      <c r="F146" s="22" t="s">
        <v>128</v>
      </c>
      <c r="G146" s="22"/>
      <c r="H146" s="22"/>
      <c r="I146" s="3">
        <f t="shared" si="11"/>
        <v>1</v>
      </c>
      <c r="J146" s="22">
        <f t="shared" si="13"/>
        <v>1</v>
      </c>
      <c r="K146" t="str">
        <f t="shared" si="14"/>
        <v/>
      </c>
      <c r="L146" t="str">
        <f t="shared" si="12"/>
        <v/>
      </c>
    </row>
    <row r="147" spans="1:12" x14ac:dyDescent="0.25">
      <c r="A147" s="29"/>
      <c r="B147" s="22" t="s">
        <v>131</v>
      </c>
      <c r="C147" s="22">
        <v>1</v>
      </c>
      <c r="D147" s="22"/>
      <c r="E147" s="22"/>
      <c r="F147" s="22" t="s">
        <v>128</v>
      </c>
      <c r="G147" s="22"/>
      <c r="H147" s="22"/>
      <c r="I147" s="3">
        <f t="shared" si="11"/>
        <v>1</v>
      </c>
      <c r="J147" s="22">
        <f t="shared" si="13"/>
        <v>1</v>
      </c>
      <c r="K147" t="str">
        <f t="shared" si="14"/>
        <v/>
      </c>
      <c r="L147" t="str">
        <f t="shared" si="12"/>
        <v/>
      </c>
    </row>
    <row r="148" spans="1:12" x14ac:dyDescent="0.25">
      <c r="A148" s="29"/>
      <c r="B148" s="22" t="s">
        <v>130</v>
      </c>
      <c r="C148" s="22">
        <v>4</v>
      </c>
      <c r="D148" s="22"/>
      <c r="E148" s="22"/>
      <c r="F148" s="22" t="s">
        <v>128</v>
      </c>
      <c r="G148" s="22"/>
      <c r="H148" s="22"/>
      <c r="I148" s="3">
        <f t="shared" si="11"/>
        <v>4</v>
      </c>
      <c r="J148" s="22">
        <f t="shared" si="13"/>
        <v>4</v>
      </c>
      <c r="K148" t="str">
        <f t="shared" si="14"/>
        <v/>
      </c>
      <c r="L148" t="str">
        <f t="shared" si="12"/>
        <v/>
      </c>
    </row>
    <row r="149" spans="1:12" x14ac:dyDescent="0.25">
      <c r="A149" s="29"/>
      <c r="B149" s="22" t="s">
        <v>468</v>
      </c>
      <c r="C149" s="22">
        <v>1</v>
      </c>
      <c r="D149" s="22"/>
      <c r="E149" s="22"/>
      <c r="F149" s="22" t="s">
        <v>128</v>
      </c>
      <c r="G149" s="22"/>
      <c r="H149" s="22"/>
      <c r="I149" s="3">
        <f t="shared" si="11"/>
        <v>1</v>
      </c>
      <c r="J149" s="22">
        <f t="shared" si="13"/>
        <v>1</v>
      </c>
      <c r="K149" t="str">
        <f t="shared" si="14"/>
        <v/>
      </c>
      <c r="L149" t="str">
        <f t="shared" si="12"/>
        <v/>
      </c>
    </row>
    <row r="150" spans="1:12" x14ac:dyDescent="0.25">
      <c r="A150" s="29"/>
      <c r="B150" s="22" t="s">
        <v>469</v>
      </c>
      <c r="C150" s="22">
        <v>1</v>
      </c>
      <c r="D150" s="22"/>
      <c r="E150" s="22"/>
      <c r="F150" s="22" t="s">
        <v>128</v>
      </c>
      <c r="G150" s="22"/>
      <c r="H150" s="22"/>
      <c r="I150" s="3"/>
      <c r="J150" s="22"/>
      <c r="K150" t="str">
        <f t="shared" si="14"/>
        <v/>
      </c>
      <c r="L150" t="str">
        <f t="shared" si="12"/>
        <v/>
      </c>
    </row>
    <row r="151" spans="1:12" x14ac:dyDescent="0.25">
      <c r="A151" s="29"/>
      <c r="B151" s="22" t="s">
        <v>470</v>
      </c>
      <c r="C151" s="22">
        <v>1</v>
      </c>
      <c r="D151" s="22"/>
      <c r="E151" s="22"/>
      <c r="F151" s="22" t="s">
        <v>128</v>
      </c>
      <c r="G151" s="22"/>
      <c r="H151" s="22"/>
      <c r="I151" s="3"/>
      <c r="J151" s="22"/>
      <c r="K151" t="str">
        <f t="shared" si="14"/>
        <v/>
      </c>
      <c r="L151" t="str">
        <f t="shared" si="12"/>
        <v/>
      </c>
    </row>
    <row r="152" spans="1:12" x14ac:dyDescent="0.25">
      <c r="A152" s="29"/>
      <c r="B152" s="22" t="s">
        <v>472</v>
      </c>
      <c r="C152" s="22">
        <v>1</v>
      </c>
      <c r="D152" s="22"/>
      <c r="E152" s="22"/>
      <c r="F152" s="22" t="s">
        <v>128</v>
      </c>
      <c r="G152" s="22"/>
      <c r="H152" s="22"/>
      <c r="I152" s="3"/>
      <c r="J152" s="22"/>
      <c r="K152" t="str">
        <f t="shared" si="14"/>
        <v/>
      </c>
      <c r="L152" t="str">
        <f t="shared" si="12"/>
        <v/>
      </c>
    </row>
    <row r="153" spans="1:12" x14ac:dyDescent="0.25">
      <c r="A153" s="29"/>
      <c r="B153" s="22" t="s">
        <v>471</v>
      </c>
      <c r="C153" s="22">
        <v>1</v>
      </c>
      <c r="D153" s="22"/>
      <c r="E153" s="22"/>
      <c r="F153" s="22" t="s">
        <v>128</v>
      </c>
      <c r="G153" s="22"/>
      <c r="H153" s="22"/>
      <c r="I153" s="3"/>
      <c r="J153" s="22"/>
      <c r="K153" t="str">
        <f t="shared" si="14"/>
        <v/>
      </c>
      <c r="L153" t="str">
        <f t="shared" si="12"/>
        <v/>
      </c>
    </row>
    <row r="154" spans="1:12" x14ac:dyDescent="0.25">
      <c r="A154" s="29"/>
      <c r="B154" s="22" t="s">
        <v>133</v>
      </c>
      <c r="C154" s="22">
        <v>22</v>
      </c>
      <c r="D154" s="22"/>
      <c r="E154" s="22"/>
      <c r="F154" s="22" t="s">
        <v>128</v>
      </c>
      <c r="G154" s="22">
        <v>2</v>
      </c>
      <c r="H154" s="22"/>
      <c r="I154" s="3">
        <f t="shared" si="11"/>
        <v>20</v>
      </c>
      <c r="J154" s="22">
        <f t="shared" si="13"/>
        <v>20</v>
      </c>
      <c r="K154" t="str">
        <f t="shared" si="14"/>
        <v/>
      </c>
      <c r="L154" t="str">
        <f t="shared" si="12"/>
        <v/>
      </c>
    </row>
    <row r="155" spans="1:12" x14ac:dyDescent="0.25">
      <c r="B155" s="33" t="s">
        <v>481</v>
      </c>
      <c r="C155" s="33"/>
      <c r="D155" s="33"/>
      <c r="E155" s="33"/>
      <c r="F155" s="33" t="s">
        <v>186</v>
      </c>
      <c r="G155" s="33"/>
      <c r="H155" s="33"/>
      <c r="I155" s="33"/>
      <c r="J155" s="33"/>
      <c r="K155" t="str">
        <f t="shared" si="14"/>
        <v/>
      </c>
      <c r="L155" t="str">
        <f t="shared" si="12"/>
        <v/>
      </c>
    </row>
    <row r="156" spans="1:12" x14ac:dyDescent="0.25">
      <c r="B156" s="33" t="s">
        <v>482</v>
      </c>
      <c r="C156" s="33"/>
      <c r="D156" s="33"/>
      <c r="E156" s="33"/>
      <c r="F156" s="33" t="s">
        <v>186</v>
      </c>
      <c r="G156" s="33"/>
      <c r="H156" s="33"/>
      <c r="I156" s="33"/>
      <c r="J156" s="33"/>
      <c r="K156" t="str">
        <f t="shared" si="14"/>
        <v/>
      </c>
      <c r="L156" t="str">
        <f t="shared" si="12"/>
        <v/>
      </c>
    </row>
    <row r="157" spans="1:12" x14ac:dyDescent="0.25">
      <c r="D157"/>
    </row>
    <row r="158" spans="1:12" x14ac:dyDescent="0.25">
      <c r="D158"/>
    </row>
    <row r="159" spans="1:12" x14ac:dyDescent="0.25">
      <c r="D159"/>
    </row>
    <row r="160" spans="1:12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</sheetData>
  <autoFilter ref="B1:H1"/>
  <sortState ref="B2:H148">
    <sortCondition ref="F2:F148"/>
    <sortCondition ref="B2:B14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topLeftCell="A102" zoomScale="80" zoomScaleNormal="80" workbookViewId="0">
      <selection activeCell="H121" sqref="H121"/>
    </sheetView>
  </sheetViews>
  <sheetFormatPr baseColWidth="10" defaultColWidth="9.140625" defaultRowHeight="15" x14ac:dyDescent="0.25"/>
  <cols>
    <col min="1" max="1" width="30.42578125" customWidth="1"/>
  </cols>
  <sheetData>
    <row r="1" spans="1:2" x14ac:dyDescent="0.25">
      <c r="A1" s="1" t="s">
        <v>11</v>
      </c>
      <c r="B1" s="1" t="s">
        <v>0</v>
      </c>
    </row>
    <row r="2" spans="1:2" x14ac:dyDescent="0.25">
      <c r="A2" s="2" t="s">
        <v>12</v>
      </c>
      <c r="B2" s="2">
        <v>9</v>
      </c>
    </row>
    <row r="3" spans="1:2" x14ac:dyDescent="0.25">
      <c r="A3" s="2" t="s">
        <v>14</v>
      </c>
      <c r="B3" s="2">
        <v>13</v>
      </c>
    </row>
    <row r="4" spans="1:2" x14ac:dyDescent="0.25">
      <c r="A4" s="2" t="s">
        <v>13</v>
      </c>
      <c r="B4" s="2">
        <v>8</v>
      </c>
    </row>
    <row r="5" spans="1:2" x14ac:dyDescent="0.25">
      <c r="A5" s="2" t="s">
        <v>15</v>
      </c>
      <c r="B5" s="2">
        <v>7</v>
      </c>
    </row>
    <row r="6" spans="1:2" x14ac:dyDescent="0.25">
      <c r="A6" s="2" t="s">
        <v>16</v>
      </c>
      <c r="B6" s="2">
        <v>5</v>
      </c>
    </row>
    <row r="7" spans="1:2" x14ac:dyDescent="0.25">
      <c r="A7" s="2" t="s">
        <v>17</v>
      </c>
      <c r="B7" s="2">
        <v>1</v>
      </c>
    </row>
    <row r="8" spans="1:2" x14ac:dyDescent="0.25">
      <c r="A8" s="2" t="s">
        <v>18</v>
      </c>
      <c r="B8" s="2">
        <v>1</v>
      </c>
    </row>
    <row r="9" spans="1:2" x14ac:dyDescent="0.25">
      <c r="A9" s="2" t="s">
        <v>19</v>
      </c>
      <c r="B9" s="2">
        <v>3</v>
      </c>
    </row>
    <row r="10" spans="1:2" x14ac:dyDescent="0.25">
      <c r="A10" s="2" t="s">
        <v>20</v>
      </c>
      <c r="B10" s="2">
        <v>1</v>
      </c>
    </row>
    <row r="11" spans="1:2" x14ac:dyDescent="0.25">
      <c r="A11" s="2" t="s">
        <v>21</v>
      </c>
      <c r="B11" s="2">
        <v>6</v>
      </c>
    </row>
    <row r="12" spans="1:2" x14ac:dyDescent="0.25">
      <c r="A12" s="2" t="s">
        <v>22</v>
      </c>
      <c r="B12" s="2">
        <v>5</v>
      </c>
    </row>
    <row r="13" spans="1:2" x14ac:dyDescent="0.25">
      <c r="A13" s="2" t="s">
        <v>23</v>
      </c>
      <c r="B13" s="2">
        <v>6</v>
      </c>
    </row>
    <row r="14" spans="1:2" x14ac:dyDescent="0.25">
      <c r="A14" s="2" t="s">
        <v>24</v>
      </c>
      <c r="B14" s="2">
        <v>5</v>
      </c>
    </row>
    <row r="15" spans="1:2" x14ac:dyDescent="0.25">
      <c r="A15" s="2" t="s">
        <v>25</v>
      </c>
      <c r="B15" s="2">
        <v>4</v>
      </c>
    </row>
    <row r="16" spans="1:2" x14ac:dyDescent="0.25">
      <c r="A16" s="2" t="s">
        <v>26</v>
      </c>
      <c r="B16" s="2">
        <v>3</v>
      </c>
    </row>
    <row r="17" spans="1:2" x14ac:dyDescent="0.25">
      <c r="A17" s="2" t="s">
        <v>27</v>
      </c>
      <c r="B17" s="2">
        <v>4</v>
      </c>
    </row>
    <row r="18" spans="1:2" x14ac:dyDescent="0.25">
      <c r="A18" s="2" t="s">
        <v>27</v>
      </c>
      <c r="B18" s="2">
        <v>6</v>
      </c>
    </row>
    <row r="19" spans="1:2" x14ac:dyDescent="0.25">
      <c r="A19" s="2" t="s">
        <v>28</v>
      </c>
      <c r="B19" s="2">
        <v>5</v>
      </c>
    </row>
    <row r="20" spans="1:2" x14ac:dyDescent="0.25">
      <c r="A20" s="2" t="s">
        <v>29</v>
      </c>
      <c r="B20" s="2">
        <v>19</v>
      </c>
    </row>
    <row r="21" spans="1:2" x14ac:dyDescent="0.25">
      <c r="A21" s="2" t="s">
        <v>30</v>
      </c>
      <c r="B21" s="2">
        <v>1</v>
      </c>
    </row>
    <row r="22" spans="1:2" x14ac:dyDescent="0.25">
      <c r="A22" s="2" t="s">
        <v>31</v>
      </c>
      <c r="B22" s="2">
        <v>1</v>
      </c>
    </row>
    <row r="23" spans="1:2" x14ac:dyDescent="0.25">
      <c r="A23" s="2" t="s">
        <v>32</v>
      </c>
      <c r="B23" s="2">
        <v>6</v>
      </c>
    </row>
    <row r="24" spans="1:2" x14ac:dyDescent="0.25">
      <c r="A24" s="2" t="s">
        <v>33</v>
      </c>
      <c r="B24" s="2">
        <v>1</v>
      </c>
    </row>
    <row r="25" spans="1:2" x14ac:dyDescent="0.25">
      <c r="A25" s="2" t="s">
        <v>34</v>
      </c>
      <c r="B25" s="2">
        <v>1</v>
      </c>
    </row>
    <row r="26" spans="1:2" x14ac:dyDescent="0.25">
      <c r="A26" s="2" t="s">
        <v>35</v>
      </c>
      <c r="B26" s="2">
        <v>1</v>
      </c>
    </row>
    <row r="27" spans="1:2" x14ac:dyDescent="0.25">
      <c r="A27" s="2" t="s">
        <v>38</v>
      </c>
      <c r="B27" s="2">
        <v>6</v>
      </c>
    </row>
    <row r="28" spans="1:2" x14ac:dyDescent="0.25">
      <c r="A28" s="2" t="s">
        <v>36</v>
      </c>
      <c r="B28" s="2">
        <v>1</v>
      </c>
    </row>
    <row r="29" spans="1:2" x14ac:dyDescent="0.25">
      <c r="A29" s="2" t="s">
        <v>50</v>
      </c>
      <c r="B29" s="2">
        <v>3</v>
      </c>
    </row>
    <row r="30" spans="1:2" x14ac:dyDescent="0.25">
      <c r="A30" s="2" t="s">
        <v>37</v>
      </c>
      <c r="B30" s="2">
        <v>1</v>
      </c>
    </row>
    <row r="31" spans="1:2" x14ac:dyDescent="0.25">
      <c r="A31" s="2" t="s">
        <v>51</v>
      </c>
      <c r="B31" s="2">
        <v>2</v>
      </c>
    </row>
    <row r="32" spans="1:2" x14ac:dyDescent="0.25">
      <c r="A32" s="2" t="s">
        <v>39</v>
      </c>
      <c r="B32" s="2">
        <v>1</v>
      </c>
    </row>
    <row r="33" spans="1:2" x14ac:dyDescent="0.25">
      <c r="A33" s="2" t="s">
        <v>40</v>
      </c>
      <c r="B33" s="2">
        <v>1</v>
      </c>
    </row>
    <row r="34" spans="1:2" x14ac:dyDescent="0.25">
      <c r="A34" s="2" t="s">
        <v>41</v>
      </c>
      <c r="B34" s="2">
        <v>2</v>
      </c>
    </row>
    <row r="35" spans="1:2" x14ac:dyDescent="0.25">
      <c r="A35" s="2" t="s">
        <v>42</v>
      </c>
      <c r="B35" s="2">
        <v>1</v>
      </c>
    </row>
    <row r="36" spans="1:2" x14ac:dyDescent="0.25">
      <c r="A36" s="2" t="s">
        <v>43</v>
      </c>
      <c r="B36" s="2">
        <v>1</v>
      </c>
    </row>
    <row r="37" spans="1:2" x14ac:dyDescent="0.25">
      <c r="A37" s="2" t="s">
        <v>44</v>
      </c>
      <c r="B37" s="2">
        <v>2</v>
      </c>
    </row>
    <row r="38" spans="1:2" x14ac:dyDescent="0.25">
      <c r="A38" s="2" t="s">
        <v>45</v>
      </c>
      <c r="B38" s="2">
        <v>4</v>
      </c>
    </row>
    <row r="39" spans="1:2" x14ac:dyDescent="0.25">
      <c r="A39" s="2" t="s">
        <v>46</v>
      </c>
      <c r="B39" s="2">
        <v>3</v>
      </c>
    </row>
    <row r="40" spans="1:2" x14ac:dyDescent="0.25">
      <c r="A40" s="2" t="s">
        <v>47</v>
      </c>
      <c r="B40" s="2">
        <v>2</v>
      </c>
    </row>
    <row r="41" spans="1:2" x14ac:dyDescent="0.25">
      <c r="A41" s="2" t="s">
        <v>48</v>
      </c>
      <c r="B41" s="2">
        <v>2</v>
      </c>
    </row>
    <row r="42" spans="1:2" x14ac:dyDescent="0.25">
      <c r="A42" s="2" t="s">
        <v>49</v>
      </c>
      <c r="B42" s="2">
        <v>1</v>
      </c>
    </row>
    <row r="43" spans="1:2" x14ac:dyDescent="0.25">
      <c r="A43" s="2" t="s">
        <v>52</v>
      </c>
      <c r="B43" s="2">
        <v>2</v>
      </c>
    </row>
    <row r="44" spans="1:2" x14ac:dyDescent="0.25">
      <c r="A44" s="2" t="s">
        <v>53</v>
      </c>
      <c r="B44" s="2">
        <v>6</v>
      </c>
    </row>
    <row r="45" spans="1:2" x14ac:dyDescent="0.25">
      <c r="A45" s="2" t="s">
        <v>54</v>
      </c>
      <c r="B45" s="2">
        <v>25</v>
      </c>
    </row>
    <row r="46" spans="1:2" x14ac:dyDescent="0.25">
      <c r="A46" s="2" t="s">
        <v>55</v>
      </c>
      <c r="B46" s="2">
        <v>4</v>
      </c>
    </row>
    <row r="47" spans="1:2" x14ac:dyDescent="0.25">
      <c r="A47" s="2" t="s">
        <v>56</v>
      </c>
      <c r="B47" s="2">
        <v>8</v>
      </c>
    </row>
    <row r="48" spans="1:2" x14ac:dyDescent="0.25">
      <c r="A48" s="2" t="s">
        <v>57</v>
      </c>
      <c r="B48" s="2">
        <v>1</v>
      </c>
    </row>
    <row r="49" spans="1:2" x14ac:dyDescent="0.25">
      <c r="A49" s="2" t="s">
        <v>58</v>
      </c>
      <c r="B49" s="2">
        <v>10</v>
      </c>
    </row>
    <row r="50" spans="1:2" x14ac:dyDescent="0.25">
      <c r="A50" s="2" t="s">
        <v>59</v>
      </c>
      <c r="B50" s="2">
        <v>2</v>
      </c>
    </row>
    <row r="51" spans="1:2" x14ac:dyDescent="0.25">
      <c r="A51" s="2" t="s">
        <v>60</v>
      </c>
      <c r="B51" s="2">
        <v>2</v>
      </c>
    </row>
    <row r="52" spans="1:2" x14ac:dyDescent="0.25">
      <c r="A52" s="2" t="s">
        <v>61</v>
      </c>
      <c r="B52" s="2">
        <v>5</v>
      </c>
    </row>
    <row r="53" spans="1:2" x14ac:dyDescent="0.25">
      <c r="A53" s="2" t="s">
        <v>62</v>
      </c>
      <c r="B53" s="2">
        <v>4</v>
      </c>
    </row>
    <row r="54" spans="1:2" x14ac:dyDescent="0.25">
      <c r="A54" s="2" t="s">
        <v>63</v>
      </c>
      <c r="B54" s="2">
        <v>4</v>
      </c>
    </row>
    <row r="55" spans="1:2" x14ac:dyDescent="0.25">
      <c r="A55" s="2" t="s">
        <v>64</v>
      </c>
      <c r="B55" s="2">
        <v>1</v>
      </c>
    </row>
    <row r="56" spans="1:2" x14ac:dyDescent="0.25">
      <c r="A56" s="2" t="s">
        <v>65</v>
      </c>
      <c r="B56" s="2">
        <v>2</v>
      </c>
    </row>
    <row r="57" spans="1:2" x14ac:dyDescent="0.25">
      <c r="A57" s="2" t="s">
        <v>66</v>
      </c>
      <c r="B57" s="2">
        <v>2</v>
      </c>
    </row>
    <row r="58" spans="1:2" x14ac:dyDescent="0.25">
      <c r="A58" s="3" t="s">
        <v>68</v>
      </c>
      <c r="B58" s="3">
        <v>9</v>
      </c>
    </row>
    <row r="59" spans="1:2" x14ac:dyDescent="0.25">
      <c r="A59" s="2"/>
      <c r="B59" s="2"/>
    </row>
    <row r="60" spans="1:2" x14ac:dyDescent="0.25">
      <c r="A60" s="2" t="s">
        <v>185</v>
      </c>
      <c r="B60" s="2">
        <v>2</v>
      </c>
    </row>
    <row r="61" spans="1:2" x14ac:dyDescent="0.25">
      <c r="A61" s="2" t="s">
        <v>186</v>
      </c>
      <c r="B61" s="2">
        <v>1</v>
      </c>
    </row>
    <row r="62" spans="1:2" x14ac:dyDescent="0.25">
      <c r="A62" s="2" t="s">
        <v>213</v>
      </c>
      <c r="B62" s="2"/>
    </row>
    <row r="63" spans="1:2" x14ac:dyDescent="0.25">
      <c r="A63" s="2" t="s">
        <v>187</v>
      </c>
      <c r="B63" s="2"/>
    </row>
    <row r="64" spans="1:2" x14ac:dyDescent="0.25">
      <c r="A64" s="2" t="s">
        <v>188</v>
      </c>
      <c r="B64" s="2"/>
    </row>
    <row r="65" spans="1:2" x14ac:dyDescent="0.25">
      <c r="A65" s="2" t="s">
        <v>189</v>
      </c>
      <c r="B65" s="2">
        <v>4</v>
      </c>
    </row>
    <row r="66" spans="1:2" x14ac:dyDescent="0.25">
      <c r="A66" s="2" t="s">
        <v>190</v>
      </c>
      <c r="B66" s="2"/>
    </row>
    <row r="67" spans="1:2" x14ac:dyDescent="0.25">
      <c r="A67" s="2" t="s">
        <v>191</v>
      </c>
      <c r="B67" s="2"/>
    </row>
    <row r="68" spans="1:2" x14ac:dyDescent="0.25">
      <c r="A68" s="2" t="s">
        <v>192</v>
      </c>
      <c r="B68" s="2">
        <v>3</v>
      </c>
    </row>
    <row r="69" spans="1:2" x14ac:dyDescent="0.25">
      <c r="A69" s="2" t="s">
        <v>193</v>
      </c>
      <c r="B69" s="2"/>
    </row>
    <row r="70" spans="1:2" x14ac:dyDescent="0.25">
      <c r="A70" s="2" t="s">
        <v>194</v>
      </c>
      <c r="B70" s="2">
        <v>3</v>
      </c>
    </row>
    <row r="71" spans="1:2" x14ac:dyDescent="0.25">
      <c r="A71" s="2" t="s">
        <v>195</v>
      </c>
      <c r="B71" s="2"/>
    </row>
    <row r="72" spans="1:2" x14ac:dyDescent="0.25">
      <c r="A72" s="2" t="s">
        <v>196</v>
      </c>
      <c r="B72" s="2"/>
    </row>
    <row r="73" spans="1:2" x14ac:dyDescent="0.25">
      <c r="A73" s="2" t="s">
        <v>197</v>
      </c>
      <c r="B73" s="2"/>
    </row>
    <row r="74" spans="1:2" x14ac:dyDescent="0.25">
      <c r="A74" s="2" t="s">
        <v>198</v>
      </c>
      <c r="B74" s="2"/>
    </row>
    <row r="75" spans="1:2" x14ac:dyDescent="0.25">
      <c r="A75" s="2" t="s">
        <v>199</v>
      </c>
      <c r="B75" s="2"/>
    </row>
    <row r="76" spans="1:2" x14ac:dyDescent="0.25">
      <c r="A76" s="2" t="s">
        <v>200</v>
      </c>
      <c r="B76" s="2"/>
    </row>
    <row r="77" spans="1:2" x14ac:dyDescent="0.25">
      <c r="A77" s="2" t="s">
        <v>201</v>
      </c>
      <c r="B77" s="2"/>
    </row>
    <row r="78" spans="1:2" x14ac:dyDescent="0.25">
      <c r="A78" s="2" t="s">
        <v>198</v>
      </c>
      <c r="B78" s="2"/>
    </row>
    <row r="79" spans="1:2" x14ac:dyDescent="0.25">
      <c r="A79" s="2" t="s">
        <v>202</v>
      </c>
      <c r="B79" s="2"/>
    </row>
    <row r="80" spans="1:2" x14ac:dyDescent="0.25">
      <c r="A80" s="2" t="s">
        <v>203</v>
      </c>
      <c r="B80" s="2"/>
    </row>
    <row r="81" spans="1:2" x14ac:dyDescent="0.25">
      <c r="A81" s="2" t="s">
        <v>204</v>
      </c>
      <c r="B81" s="2"/>
    </row>
    <row r="82" spans="1:2" x14ac:dyDescent="0.25">
      <c r="A82" s="2" t="s">
        <v>205</v>
      </c>
      <c r="B82" s="2">
        <v>2</v>
      </c>
    </row>
    <row r="83" spans="1:2" x14ac:dyDescent="0.25">
      <c r="A83" s="2" t="s">
        <v>206</v>
      </c>
      <c r="B83" s="2"/>
    </row>
    <row r="84" spans="1:2" x14ac:dyDescent="0.25">
      <c r="A84" s="2" t="s">
        <v>207</v>
      </c>
      <c r="B84" s="2"/>
    </row>
    <row r="85" spans="1:2" x14ac:dyDescent="0.25">
      <c r="A85" s="2" t="s">
        <v>208</v>
      </c>
      <c r="B85" s="2"/>
    </row>
    <row r="86" spans="1:2" x14ac:dyDescent="0.25">
      <c r="A86" s="2" t="s">
        <v>209</v>
      </c>
      <c r="B86" s="2"/>
    </row>
    <row r="87" spans="1:2" x14ac:dyDescent="0.25">
      <c r="A87" s="2" t="s">
        <v>210</v>
      </c>
      <c r="B87" s="2"/>
    </row>
    <row r="88" spans="1:2" x14ac:dyDescent="0.25">
      <c r="A88" s="2" t="s">
        <v>211</v>
      </c>
      <c r="B88" s="2"/>
    </row>
    <row r="89" spans="1:2" x14ac:dyDescent="0.25">
      <c r="A89" s="2" t="s">
        <v>212</v>
      </c>
      <c r="B89" s="2"/>
    </row>
    <row r="90" spans="1:2" x14ac:dyDescent="0.25">
      <c r="A90" s="2" t="s">
        <v>214</v>
      </c>
      <c r="B90" s="2">
        <v>4</v>
      </c>
    </row>
    <row r="91" spans="1:2" x14ac:dyDescent="0.25">
      <c r="A91" s="2" t="s">
        <v>215</v>
      </c>
      <c r="B91" s="2">
        <v>4</v>
      </c>
    </row>
    <row r="92" spans="1:2" x14ac:dyDescent="0.25">
      <c r="A92" s="2" t="s">
        <v>216</v>
      </c>
      <c r="B92" s="2">
        <v>4</v>
      </c>
    </row>
    <row r="93" spans="1:2" x14ac:dyDescent="0.25">
      <c r="A93" s="2" t="s">
        <v>217</v>
      </c>
      <c r="B93" s="2">
        <v>1</v>
      </c>
    </row>
    <row r="94" spans="1:2" x14ac:dyDescent="0.25">
      <c r="A94" s="2" t="s">
        <v>245</v>
      </c>
      <c r="B94" s="2">
        <v>1</v>
      </c>
    </row>
    <row r="95" spans="1:2" x14ac:dyDescent="0.25">
      <c r="A95" s="2" t="s">
        <v>246</v>
      </c>
      <c r="B95" s="2">
        <v>2</v>
      </c>
    </row>
    <row r="96" spans="1:2" x14ac:dyDescent="0.25">
      <c r="A96" s="2" t="s">
        <v>247</v>
      </c>
      <c r="B96" s="2">
        <v>5</v>
      </c>
    </row>
    <row r="97" spans="1:2" x14ac:dyDescent="0.25">
      <c r="A97" s="2" t="s">
        <v>248</v>
      </c>
      <c r="B97" s="2">
        <v>1</v>
      </c>
    </row>
    <row r="98" spans="1:2" x14ac:dyDescent="0.25">
      <c r="A98" s="2" t="s">
        <v>249</v>
      </c>
      <c r="B98" s="2">
        <v>3</v>
      </c>
    </row>
    <row r="99" spans="1:2" x14ac:dyDescent="0.25">
      <c r="A99" s="2" t="s">
        <v>250</v>
      </c>
      <c r="B99" s="2">
        <v>1</v>
      </c>
    </row>
    <row r="100" spans="1:2" x14ac:dyDescent="0.25">
      <c r="A100" s="2" t="s">
        <v>253</v>
      </c>
      <c r="B100" s="2"/>
    </row>
    <row r="101" spans="1:2" x14ac:dyDescent="0.25">
      <c r="A101" s="2"/>
      <c r="B101" s="2"/>
    </row>
    <row r="102" spans="1:2" x14ac:dyDescent="0.25">
      <c r="A102" s="2" t="s">
        <v>251</v>
      </c>
      <c r="B102" s="2">
        <v>1</v>
      </c>
    </row>
    <row r="103" spans="1:2" x14ac:dyDescent="0.25">
      <c r="A103" s="2" t="s">
        <v>252</v>
      </c>
      <c r="B103" s="2">
        <v>50</v>
      </c>
    </row>
    <row r="104" spans="1:2" x14ac:dyDescent="0.25">
      <c r="A104" s="2" t="s">
        <v>218</v>
      </c>
      <c r="B104" s="2">
        <v>3</v>
      </c>
    </row>
    <row r="105" spans="1:2" x14ac:dyDescent="0.25">
      <c r="A105" s="2" t="s">
        <v>220</v>
      </c>
      <c r="B105" s="2">
        <v>15</v>
      </c>
    </row>
    <row r="106" spans="1:2" x14ac:dyDescent="0.25">
      <c r="A106" s="2" t="s">
        <v>219</v>
      </c>
      <c r="B106" s="2">
        <v>8</v>
      </c>
    </row>
    <row r="107" spans="1:2" x14ac:dyDescent="0.25">
      <c r="A107" s="2" t="s">
        <v>221</v>
      </c>
      <c r="B107" s="2" t="s">
        <v>182</v>
      </c>
    </row>
    <row r="108" spans="1:2" x14ac:dyDescent="0.25">
      <c r="A108" s="2" t="s">
        <v>222</v>
      </c>
      <c r="B108" s="2">
        <v>5</v>
      </c>
    </row>
    <row r="109" spans="1:2" x14ac:dyDescent="0.25">
      <c r="A109" s="2" t="s">
        <v>223</v>
      </c>
      <c r="B109" s="2">
        <v>3</v>
      </c>
    </row>
    <row r="110" spans="1:2" x14ac:dyDescent="0.25">
      <c r="A110" s="2" t="s">
        <v>225</v>
      </c>
      <c r="B110" s="2">
        <v>5</v>
      </c>
    </row>
    <row r="111" spans="1:2" x14ac:dyDescent="0.25">
      <c r="A111" s="2" t="s">
        <v>226</v>
      </c>
      <c r="B111" s="2">
        <v>2</v>
      </c>
    </row>
    <row r="112" spans="1:2" x14ac:dyDescent="0.25">
      <c r="A112" s="2" t="s">
        <v>227</v>
      </c>
      <c r="B112" s="2">
        <v>2</v>
      </c>
    </row>
    <row r="113" spans="1:2" x14ac:dyDescent="0.25">
      <c r="A113" s="2" t="s">
        <v>228</v>
      </c>
      <c r="B113" s="2">
        <v>1</v>
      </c>
    </row>
    <row r="114" spans="1:2" x14ac:dyDescent="0.25">
      <c r="A114" s="2" t="s">
        <v>229</v>
      </c>
      <c r="B114" s="2">
        <v>5</v>
      </c>
    </row>
    <row r="115" spans="1:2" x14ac:dyDescent="0.25">
      <c r="A115" s="2" t="s">
        <v>230</v>
      </c>
      <c r="B115" s="2">
        <v>6</v>
      </c>
    </row>
    <row r="116" spans="1:2" x14ac:dyDescent="0.25">
      <c r="A116" s="2" t="s">
        <v>231</v>
      </c>
      <c r="B116" s="2">
        <v>6</v>
      </c>
    </row>
    <row r="117" spans="1:2" x14ac:dyDescent="0.25">
      <c r="A117" s="2" t="s">
        <v>232</v>
      </c>
      <c r="B117" s="2">
        <v>1</v>
      </c>
    </row>
    <row r="118" spans="1:2" x14ac:dyDescent="0.25">
      <c r="A118" s="2" t="s">
        <v>233</v>
      </c>
      <c r="B118" s="2">
        <v>1</v>
      </c>
    </row>
    <row r="119" spans="1:2" x14ac:dyDescent="0.25">
      <c r="A119" s="2" t="s">
        <v>234</v>
      </c>
      <c r="B119" s="2">
        <v>4</v>
      </c>
    </row>
    <row r="120" spans="1:2" x14ac:dyDescent="0.25">
      <c r="A120" s="2" t="s">
        <v>235</v>
      </c>
      <c r="B120" s="2">
        <v>1</v>
      </c>
    </row>
    <row r="121" spans="1:2" x14ac:dyDescent="0.25">
      <c r="A121" s="2" t="s">
        <v>99</v>
      </c>
      <c r="B121" s="2">
        <v>1</v>
      </c>
    </row>
    <row r="122" spans="1:2" x14ac:dyDescent="0.25">
      <c r="A122" s="2" t="s">
        <v>236</v>
      </c>
      <c r="B122" s="2">
        <v>6</v>
      </c>
    </row>
    <row r="123" spans="1:2" x14ac:dyDescent="0.25">
      <c r="A123" s="2" t="s">
        <v>237</v>
      </c>
      <c r="B123" s="2">
        <v>6</v>
      </c>
    </row>
    <row r="124" spans="1:2" x14ac:dyDescent="0.25">
      <c r="A124" s="2" t="s">
        <v>238</v>
      </c>
      <c r="B124" s="2">
        <v>1</v>
      </c>
    </row>
    <row r="125" spans="1:2" x14ac:dyDescent="0.25">
      <c r="A125" s="2" t="s">
        <v>239</v>
      </c>
      <c r="B125" s="2"/>
    </row>
    <row r="126" spans="1:2" x14ac:dyDescent="0.25">
      <c r="A126" s="2" t="s">
        <v>240</v>
      </c>
      <c r="B126" s="2">
        <v>6</v>
      </c>
    </row>
    <row r="127" spans="1:2" x14ac:dyDescent="0.25">
      <c r="A127" s="2" t="s">
        <v>241</v>
      </c>
      <c r="B127" s="2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3"/>
  <sheetViews>
    <sheetView zoomScale="70" zoomScaleNormal="70" workbookViewId="0">
      <selection activeCell="F39" sqref="F39"/>
    </sheetView>
  </sheetViews>
  <sheetFormatPr baseColWidth="10" defaultRowHeight="15" x14ac:dyDescent="0.25"/>
  <cols>
    <col min="1" max="1" width="72.5703125" style="2" customWidth="1"/>
    <col min="2" max="2" width="7.85546875" style="2" customWidth="1"/>
    <col min="3" max="3" width="11.42578125" style="2" customWidth="1"/>
    <col min="4" max="4" width="8.5703125" style="2" customWidth="1"/>
    <col min="5" max="5" width="8.85546875" style="2" customWidth="1"/>
    <col min="6" max="16384" width="11.42578125" style="2"/>
  </cols>
  <sheetData>
    <row r="1" spans="1:5" x14ac:dyDescent="0.25">
      <c r="A1" s="44" t="s">
        <v>273</v>
      </c>
      <c r="B1" s="44"/>
      <c r="C1" s="44"/>
      <c r="D1" s="44"/>
    </row>
    <row r="2" spans="1:5" x14ac:dyDescent="0.25">
      <c r="A2" s="9" t="s">
        <v>272</v>
      </c>
      <c r="B2" s="2" t="s">
        <v>266</v>
      </c>
      <c r="C2" s="2" t="s">
        <v>465</v>
      </c>
      <c r="D2" s="2" t="s">
        <v>270</v>
      </c>
      <c r="E2" s="2" t="s">
        <v>271</v>
      </c>
    </row>
    <row r="3" spans="1:5" x14ac:dyDescent="0.25">
      <c r="A3" s="10" t="s">
        <v>151</v>
      </c>
      <c r="B3" s="11"/>
      <c r="C3" s="11"/>
      <c r="D3" s="11"/>
      <c r="E3" s="11"/>
    </row>
    <row r="4" spans="1:5" x14ac:dyDescent="0.25">
      <c r="A4" s="12" t="s">
        <v>157</v>
      </c>
      <c r="B4" s="11">
        <v>8</v>
      </c>
      <c r="C4" s="11">
        <v>8</v>
      </c>
      <c r="D4" s="11"/>
      <c r="E4" s="11"/>
    </row>
    <row r="5" spans="1:5" x14ac:dyDescent="0.25">
      <c r="A5" s="12" t="s">
        <v>154</v>
      </c>
      <c r="B5" s="11">
        <v>1</v>
      </c>
      <c r="C5" s="11">
        <v>2</v>
      </c>
      <c r="D5" s="11"/>
      <c r="E5" s="11">
        <v>1</v>
      </c>
    </row>
    <row r="6" spans="1:5" x14ac:dyDescent="0.25">
      <c r="A6" s="12" t="s">
        <v>156</v>
      </c>
      <c r="B6" s="11">
        <v>1</v>
      </c>
      <c r="C6" s="11">
        <v>2</v>
      </c>
      <c r="D6" s="11"/>
      <c r="E6" s="11">
        <v>1</v>
      </c>
    </row>
    <row r="7" spans="1:5" x14ac:dyDescent="0.25">
      <c r="A7" s="12" t="s">
        <v>152</v>
      </c>
      <c r="B7" s="11">
        <v>1</v>
      </c>
      <c r="C7" s="11">
        <v>2</v>
      </c>
      <c r="D7" s="11"/>
      <c r="E7" s="11">
        <v>1</v>
      </c>
    </row>
    <row r="8" spans="1:5" x14ac:dyDescent="0.25">
      <c r="A8" s="12" t="s">
        <v>153</v>
      </c>
      <c r="B8" s="11">
        <v>1</v>
      </c>
      <c r="C8" s="11">
        <v>2</v>
      </c>
      <c r="D8" s="11"/>
      <c r="E8" s="11">
        <v>1</v>
      </c>
    </row>
    <row r="9" spans="1:5" x14ac:dyDescent="0.25">
      <c r="A9" s="12" t="s">
        <v>155</v>
      </c>
      <c r="B9" s="11">
        <v>18</v>
      </c>
      <c r="C9" s="11">
        <v>10</v>
      </c>
      <c r="D9" s="11">
        <v>8</v>
      </c>
      <c r="E9" s="11"/>
    </row>
    <row r="10" spans="1:5" x14ac:dyDescent="0.25">
      <c r="A10" s="10"/>
      <c r="B10" s="11"/>
      <c r="C10" s="11"/>
      <c r="D10" s="11"/>
      <c r="E10" s="11"/>
    </row>
    <row r="11" spans="1:5" x14ac:dyDescent="0.25">
      <c r="A11" s="10" t="s">
        <v>139</v>
      </c>
      <c r="B11" s="11"/>
      <c r="C11" s="11"/>
      <c r="D11" s="11"/>
      <c r="E11" s="11"/>
    </row>
    <row r="12" spans="1:5" x14ac:dyDescent="0.25">
      <c r="A12" s="12" t="s">
        <v>140</v>
      </c>
      <c r="B12" s="11">
        <v>1</v>
      </c>
      <c r="C12" s="11">
        <v>1</v>
      </c>
      <c r="D12" s="11"/>
      <c r="E12" s="11"/>
    </row>
    <row r="13" spans="1:5" x14ac:dyDescent="0.25">
      <c r="A13" s="12" t="s">
        <v>276</v>
      </c>
      <c r="B13" s="11">
        <v>1</v>
      </c>
      <c r="C13" s="11">
        <v>5</v>
      </c>
      <c r="D13" s="11">
        <v>1</v>
      </c>
      <c r="E13" s="11">
        <v>5</v>
      </c>
    </row>
    <row r="14" spans="1:5" x14ac:dyDescent="0.25">
      <c r="A14" s="10"/>
      <c r="B14" s="11"/>
      <c r="C14" s="11"/>
      <c r="D14" s="11"/>
      <c r="E14" s="11"/>
    </row>
    <row r="15" spans="1:5" x14ac:dyDescent="0.25">
      <c r="A15" s="10" t="s">
        <v>257</v>
      </c>
      <c r="B15" s="11"/>
      <c r="C15" s="11"/>
      <c r="D15" s="11"/>
      <c r="E15" s="11"/>
    </row>
    <row r="16" spans="1:5" x14ac:dyDescent="0.25">
      <c r="A16" s="12" t="s">
        <v>147</v>
      </c>
      <c r="B16" s="11">
        <v>2</v>
      </c>
      <c r="C16" s="11">
        <v>2</v>
      </c>
      <c r="D16" s="11"/>
      <c r="E16" s="11"/>
    </row>
    <row r="17" spans="1:5" x14ac:dyDescent="0.25">
      <c r="A17" s="10"/>
      <c r="B17" s="11"/>
      <c r="C17" s="11"/>
      <c r="D17" s="11"/>
      <c r="E17" s="11"/>
    </row>
    <row r="18" spans="1:5" x14ac:dyDescent="0.25">
      <c r="A18" s="10" t="s">
        <v>98</v>
      </c>
      <c r="B18" s="11"/>
      <c r="C18" s="11"/>
      <c r="D18" s="11"/>
      <c r="E18" s="11"/>
    </row>
    <row r="19" spans="1:5" x14ac:dyDescent="0.25">
      <c r="A19" s="12" t="s">
        <v>148</v>
      </c>
      <c r="B19" s="11">
        <v>114</v>
      </c>
      <c r="C19" s="11">
        <v>0</v>
      </c>
      <c r="D19" s="11">
        <v>114</v>
      </c>
      <c r="E19" s="11"/>
    </row>
    <row r="20" spans="1:5" x14ac:dyDescent="0.25">
      <c r="A20" s="12" t="s">
        <v>149</v>
      </c>
      <c r="B20" s="11">
        <v>1</v>
      </c>
      <c r="C20" s="11">
        <v>1</v>
      </c>
      <c r="D20" s="11"/>
      <c r="E20" s="11"/>
    </row>
    <row r="21" spans="1:5" x14ac:dyDescent="0.25">
      <c r="A21" s="12" t="s">
        <v>459</v>
      </c>
      <c r="B21" s="11">
        <v>2</v>
      </c>
      <c r="C21" s="11">
        <v>2</v>
      </c>
      <c r="D21" s="11"/>
      <c r="E21" s="11"/>
    </row>
    <row r="22" spans="1:5" x14ac:dyDescent="0.25">
      <c r="A22" s="12" t="s">
        <v>460</v>
      </c>
      <c r="B22" s="11">
        <v>1</v>
      </c>
      <c r="C22" s="11">
        <v>1</v>
      </c>
      <c r="D22" s="11"/>
      <c r="E22" s="11"/>
    </row>
    <row r="23" spans="1:5" x14ac:dyDescent="0.25">
      <c r="A23" s="12" t="s">
        <v>461</v>
      </c>
      <c r="B23" s="11">
        <v>3</v>
      </c>
      <c r="C23" s="11">
        <v>3</v>
      </c>
      <c r="D23" s="11"/>
      <c r="E23" s="11"/>
    </row>
    <row r="24" spans="1:5" x14ac:dyDescent="0.25">
      <c r="A24" s="12" t="s">
        <v>441</v>
      </c>
      <c r="B24" s="11">
        <v>4</v>
      </c>
      <c r="C24" s="11">
        <v>3</v>
      </c>
      <c r="D24" s="11">
        <v>1</v>
      </c>
      <c r="E24" s="11"/>
    </row>
    <row r="25" spans="1:5" x14ac:dyDescent="0.25">
      <c r="A25" s="12" t="s">
        <v>443</v>
      </c>
      <c r="B25" s="11">
        <v>5</v>
      </c>
      <c r="C25" s="11">
        <v>1</v>
      </c>
      <c r="D25" s="11">
        <v>6</v>
      </c>
      <c r="E25" s="11">
        <v>2</v>
      </c>
    </row>
    <row r="26" spans="1:5" x14ac:dyDescent="0.25">
      <c r="A26" s="12" t="s">
        <v>457</v>
      </c>
      <c r="B26" s="11">
        <v>4</v>
      </c>
      <c r="C26" s="11"/>
      <c r="D26" s="11"/>
      <c r="E26" s="11"/>
    </row>
    <row r="27" spans="1:5" x14ac:dyDescent="0.25">
      <c r="A27" s="12" t="s">
        <v>444</v>
      </c>
      <c r="B27" s="11">
        <v>10</v>
      </c>
      <c r="C27" s="11"/>
      <c r="D27" s="11"/>
      <c r="E27" s="11"/>
    </row>
    <row r="28" spans="1:5" x14ac:dyDescent="0.25">
      <c r="A28" s="10"/>
      <c r="B28" s="11"/>
      <c r="C28" s="11"/>
      <c r="D28" s="11"/>
      <c r="E28" s="11"/>
    </row>
    <row r="29" spans="1:5" x14ac:dyDescent="0.25">
      <c r="A29" s="10" t="s">
        <v>91</v>
      </c>
      <c r="B29" s="11"/>
      <c r="C29" s="11"/>
      <c r="D29" s="11"/>
      <c r="E29" s="11"/>
    </row>
    <row r="30" spans="1:5" x14ac:dyDescent="0.25">
      <c r="A30" s="12" t="s">
        <v>88</v>
      </c>
      <c r="B30" s="11">
        <v>9</v>
      </c>
      <c r="C30" s="11">
        <v>8</v>
      </c>
      <c r="D30" s="11">
        <v>1</v>
      </c>
      <c r="E30" s="11"/>
    </row>
    <row r="31" spans="1:5" x14ac:dyDescent="0.25">
      <c r="A31" s="12" t="s">
        <v>87</v>
      </c>
      <c r="B31" s="11">
        <v>6</v>
      </c>
      <c r="C31" s="11">
        <v>0</v>
      </c>
      <c r="D31" s="11">
        <v>6</v>
      </c>
      <c r="E31" s="11"/>
    </row>
    <row r="32" spans="1:5" x14ac:dyDescent="0.25">
      <c r="A32" s="12" t="s">
        <v>146</v>
      </c>
      <c r="B32" s="11">
        <v>16</v>
      </c>
      <c r="C32" s="11">
        <v>15</v>
      </c>
      <c r="D32" s="11">
        <v>1</v>
      </c>
      <c r="E32" s="11"/>
    </row>
    <row r="33" spans="1:5" x14ac:dyDescent="0.25">
      <c r="A33" s="12" t="s">
        <v>89</v>
      </c>
      <c r="B33" s="11">
        <v>9</v>
      </c>
      <c r="C33" s="11">
        <v>3</v>
      </c>
      <c r="D33" s="11">
        <v>6</v>
      </c>
      <c r="E33" s="11"/>
    </row>
    <row r="34" spans="1:5" x14ac:dyDescent="0.25">
      <c r="A34" s="12" t="s">
        <v>9</v>
      </c>
      <c r="B34" s="11">
        <v>1</v>
      </c>
      <c r="C34" s="11">
        <v>1</v>
      </c>
      <c r="D34" s="11"/>
      <c r="E34" s="11"/>
    </row>
    <row r="35" spans="1:5" x14ac:dyDescent="0.25">
      <c r="A35" s="12" t="s">
        <v>145</v>
      </c>
      <c r="B35" s="11">
        <v>5</v>
      </c>
      <c r="C35" s="11">
        <v>2</v>
      </c>
      <c r="D35" s="11">
        <v>3</v>
      </c>
      <c r="E35" s="11"/>
    </row>
    <row r="36" spans="1:5" x14ac:dyDescent="0.25">
      <c r="A36" s="12" t="s">
        <v>462</v>
      </c>
      <c r="B36" s="11">
        <v>14</v>
      </c>
      <c r="C36" s="11">
        <v>3</v>
      </c>
      <c r="D36" s="11">
        <v>11</v>
      </c>
      <c r="E36" s="11"/>
    </row>
    <row r="37" spans="1:5" x14ac:dyDescent="0.25">
      <c r="A37" s="12" t="s">
        <v>442</v>
      </c>
      <c r="B37" s="11">
        <v>4</v>
      </c>
      <c r="C37" s="11"/>
      <c r="D37" s="11"/>
      <c r="E37" s="11"/>
    </row>
    <row r="38" spans="1:5" x14ac:dyDescent="0.25">
      <c r="A38" s="10"/>
      <c r="B38" s="11"/>
      <c r="C38" s="11"/>
      <c r="D38" s="11"/>
      <c r="E38" s="11"/>
    </row>
    <row r="39" spans="1:5" x14ac:dyDescent="0.25">
      <c r="A39" s="10" t="s">
        <v>92</v>
      </c>
      <c r="B39" s="11"/>
      <c r="C39" s="11"/>
      <c r="D39" s="11"/>
      <c r="E39" s="11"/>
    </row>
    <row r="40" spans="1:5" x14ac:dyDescent="0.25">
      <c r="A40" s="12" t="s">
        <v>136</v>
      </c>
      <c r="B40" s="11">
        <v>2</v>
      </c>
      <c r="C40" s="11">
        <v>2</v>
      </c>
      <c r="D40" s="11"/>
      <c r="E40" s="11"/>
    </row>
    <row r="41" spans="1:5" x14ac:dyDescent="0.25">
      <c r="A41" s="12" t="s">
        <v>138</v>
      </c>
      <c r="B41" s="11">
        <v>1</v>
      </c>
      <c r="C41" s="11">
        <v>1</v>
      </c>
      <c r="D41" s="11"/>
      <c r="E41" s="11"/>
    </row>
    <row r="42" spans="1:5" x14ac:dyDescent="0.25">
      <c r="A42" s="12" t="s">
        <v>134</v>
      </c>
      <c r="B42" s="11">
        <v>3</v>
      </c>
      <c r="C42" s="11">
        <v>3</v>
      </c>
      <c r="D42" s="11"/>
      <c r="E42" s="11"/>
    </row>
    <row r="43" spans="1:5" x14ac:dyDescent="0.25">
      <c r="A43" s="12" t="s">
        <v>137</v>
      </c>
      <c r="B43" s="11">
        <v>1</v>
      </c>
      <c r="C43" s="11">
        <v>1</v>
      </c>
      <c r="D43" s="11"/>
      <c r="E43" s="11"/>
    </row>
    <row r="44" spans="1:5" x14ac:dyDescent="0.25">
      <c r="A44" s="12" t="s">
        <v>106</v>
      </c>
      <c r="B44" s="11">
        <v>5</v>
      </c>
      <c r="C44" s="11">
        <v>5</v>
      </c>
      <c r="D44" s="11"/>
      <c r="E44" s="11"/>
    </row>
    <row r="45" spans="1:5" x14ac:dyDescent="0.25">
      <c r="A45" s="12" t="s">
        <v>107</v>
      </c>
      <c r="B45" s="11">
        <v>2</v>
      </c>
      <c r="C45" s="11">
        <v>2</v>
      </c>
      <c r="D45" s="11"/>
      <c r="E45" s="11"/>
    </row>
    <row r="46" spans="1:5" x14ac:dyDescent="0.25">
      <c r="A46" s="12" t="s">
        <v>108</v>
      </c>
      <c r="B46" s="11">
        <v>1</v>
      </c>
      <c r="C46" s="11">
        <v>1</v>
      </c>
      <c r="D46" s="11"/>
      <c r="E46" s="11"/>
    </row>
    <row r="47" spans="1:5" x14ac:dyDescent="0.25">
      <c r="A47" s="12" t="s">
        <v>109</v>
      </c>
      <c r="B47" s="11">
        <v>1</v>
      </c>
      <c r="C47" s="11">
        <v>1</v>
      </c>
      <c r="D47" s="11"/>
      <c r="E47" s="11"/>
    </row>
    <row r="48" spans="1:5" x14ac:dyDescent="0.25">
      <c r="A48" s="12" t="s">
        <v>135</v>
      </c>
      <c r="B48" s="11">
        <v>1</v>
      </c>
      <c r="C48" s="11">
        <v>1</v>
      </c>
      <c r="D48" s="11"/>
      <c r="E48" s="11"/>
    </row>
    <row r="49" spans="1:5" x14ac:dyDescent="0.25">
      <c r="A49" s="12" t="s">
        <v>90</v>
      </c>
      <c r="B49" s="11">
        <v>5</v>
      </c>
      <c r="C49" s="11">
        <v>4</v>
      </c>
      <c r="D49" s="11">
        <v>1</v>
      </c>
      <c r="E49" s="11"/>
    </row>
    <row r="50" spans="1:5" x14ac:dyDescent="0.25">
      <c r="A50" s="12" t="s">
        <v>445</v>
      </c>
      <c r="B50" s="11"/>
      <c r="C50" s="11"/>
      <c r="D50" s="11"/>
      <c r="E50" s="11"/>
    </row>
    <row r="51" spans="1:5" x14ac:dyDescent="0.25">
      <c r="A51" s="12" t="s">
        <v>446</v>
      </c>
      <c r="B51" s="11"/>
      <c r="C51" s="11"/>
      <c r="D51" s="11"/>
      <c r="E51" s="11"/>
    </row>
    <row r="52" spans="1:5" x14ac:dyDescent="0.25">
      <c r="A52" s="12" t="s">
        <v>447</v>
      </c>
      <c r="B52" s="11"/>
      <c r="C52" s="11"/>
      <c r="D52" s="11"/>
      <c r="E52" s="11"/>
    </row>
    <row r="53" spans="1:5" x14ac:dyDescent="0.25">
      <c r="A53" s="10"/>
      <c r="B53" s="11"/>
      <c r="C53" s="11"/>
      <c r="D53" s="11"/>
      <c r="E53" s="11"/>
    </row>
    <row r="54" spans="1:5" x14ac:dyDescent="0.25">
      <c r="A54" s="13" t="s">
        <v>93</v>
      </c>
      <c r="B54" s="14"/>
      <c r="C54" s="14"/>
      <c r="D54" s="14"/>
      <c r="E54" s="14"/>
    </row>
    <row r="55" spans="1:5" x14ac:dyDescent="0.25">
      <c r="A55" s="12" t="s">
        <v>96</v>
      </c>
      <c r="B55" s="11">
        <v>5</v>
      </c>
      <c r="C55" s="11">
        <v>5</v>
      </c>
      <c r="D55" s="11"/>
      <c r="E55" s="11"/>
    </row>
    <row r="56" spans="1:5" x14ac:dyDescent="0.25">
      <c r="A56" s="12" t="s">
        <v>260</v>
      </c>
      <c r="B56" s="11">
        <v>20</v>
      </c>
      <c r="C56" s="11">
        <v>20</v>
      </c>
      <c r="D56" s="11"/>
      <c r="E56" s="11"/>
    </row>
    <row r="57" spans="1:5" x14ac:dyDescent="0.25">
      <c r="A57" s="12" t="s">
        <v>71</v>
      </c>
      <c r="B57" s="11">
        <v>90</v>
      </c>
      <c r="C57" s="11">
        <v>90</v>
      </c>
      <c r="D57" s="11"/>
      <c r="E57" s="11"/>
    </row>
    <row r="58" spans="1:5" x14ac:dyDescent="0.25">
      <c r="A58" s="12" t="s">
        <v>116</v>
      </c>
      <c r="B58" s="11">
        <v>2</v>
      </c>
      <c r="C58" s="11">
        <v>2</v>
      </c>
      <c r="D58" s="11"/>
      <c r="E58" s="11"/>
    </row>
    <row r="59" spans="1:5" x14ac:dyDescent="0.25">
      <c r="A59" s="12" t="s">
        <v>120</v>
      </c>
      <c r="B59" s="11">
        <v>2</v>
      </c>
      <c r="C59" s="11">
        <v>1.5</v>
      </c>
      <c r="D59" s="11">
        <v>0.5</v>
      </c>
      <c r="E59" s="11"/>
    </row>
    <row r="60" spans="1:5" x14ac:dyDescent="0.25">
      <c r="A60" s="12" t="s">
        <v>117</v>
      </c>
      <c r="B60" s="11">
        <v>2</v>
      </c>
      <c r="C60" s="11">
        <v>2</v>
      </c>
      <c r="D60" s="11"/>
      <c r="E60" s="11"/>
    </row>
    <row r="61" spans="1:5" x14ac:dyDescent="0.25">
      <c r="A61" s="12" t="s">
        <v>119</v>
      </c>
      <c r="B61" s="11">
        <v>2</v>
      </c>
      <c r="C61" s="11">
        <v>2</v>
      </c>
      <c r="D61" s="11"/>
      <c r="E61" s="11"/>
    </row>
    <row r="62" spans="1:5" x14ac:dyDescent="0.25">
      <c r="A62" s="12" t="s">
        <v>118</v>
      </c>
      <c r="B62" s="11">
        <v>2</v>
      </c>
      <c r="C62" s="11">
        <v>2</v>
      </c>
      <c r="D62" s="11"/>
      <c r="E62" s="11"/>
    </row>
    <row r="63" spans="1:5" x14ac:dyDescent="0.25">
      <c r="A63" s="12" t="s">
        <v>125</v>
      </c>
      <c r="B63" s="11"/>
      <c r="C63" s="11">
        <v>0</v>
      </c>
      <c r="D63" s="11"/>
      <c r="E63" s="11"/>
    </row>
    <row r="64" spans="1:5" x14ac:dyDescent="0.25">
      <c r="A64" s="12" t="s">
        <v>122</v>
      </c>
      <c r="B64" s="11">
        <v>19</v>
      </c>
      <c r="C64" s="11">
        <v>22</v>
      </c>
      <c r="D64" s="11"/>
      <c r="E64" s="11">
        <v>3</v>
      </c>
    </row>
    <row r="65" spans="1:5" x14ac:dyDescent="0.25">
      <c r="A65" s="12" t="s">
        <v>69</v>
      </c>
      <c r="B65" s="11">
        <v>200</v>
      </c>
      <c r="C65" s="11">
        <v>0</v>
      </c>
      <c r="D65" s="11">
        <v>200</v>
      </c>
      <c r="E65" s="11"/>
    </row>
    <row r="66" spans="1:5" x14ac:dyDescent="0.25">
      <c r="A66" s="12" t="s">
        <v>114</v>
      </c>
      <c r="B66" s="11">
        <v>4</v>
      </c>
      <c r="C66" s="11">
        <v>4</v>
      </c>
      <c r="D66" s="11"/>
      <c r="E66" s="11"/>
    </row>
    <row r="67" spans="1:5" x14ac:dyDescent="0.25">
      <c r="A67" s="12" t="s">
        <v>113</v>
      </c>
      <c r="B67" s="11">
        <v>1</v>
      </c>
      <c r="C67" s="11">
        <v>1</v>
      </c>
      <c r="D67" s="11"/>
      <c r="E67" s="11"/>
    </row>
    <row r="68" spans="1:5" x14ac:dyDescent="0.25">
      <c r="A68" s="12" t="s">
        <v>123</v>
      </c>
      <c r="B68" s="11">
        <v>2</v>
      </c>
      <c r="C68" s="11">
        <v>2</v>
      </c>
      <c r="D68" s="11"/>
      <c r="E68" s="11"/>
    </row>
    <row r="69" spans="1:5" x14ac:dyDescent="0.25">
      <c r="A69" s="12" t="s">
        <v>8</v>
      </c>
      <c r="B69" s="11">
        <v>6</v>
      </c>
      <c r="C69" s="11">
        <v>4</v>
      </c>
      <c r="D69" s="11">
        <v>2</v>
      </c>
      <c r="E69" s="11"/>
    </row>
    <row r="70" spans="1:5" x14ac:dyDescent="0.25">
      <c r="A70" s="12" t="s">
        <v>127</v>
      </c>
      <c r="B70" s="11">
        <v>2</v>
      </c>
      <c r="C70" s="11">
        <v>2</v>
      </c>
      <c r="D70" s="11"/>
      <c r="E70" s="11"/>
    </row>
    <row r="71" spans="1:5" x14ac:dyDescent="0.25">
      <c r="A71" s="12" t="s">
        <v>121</v>
      </c>
      <c r="B71" s="11">
        <v>2</v>
      </c>
      <c r="C71" s="11">
        <v>2</v>
      </c>
      <c r="D71" s="11">
        <v>0</v>
      </c>
      <c r="E71" s="11"/>
    </row>
    <row r="72" spans="1:5" x14ac:dyDescent="0.25">
      <c r="A72" s="12" t="s">
        <v>115</v>
      </c>
      <c r="B72" s="11">
        <v>3</v>
      </c>
      <c r="C72" s="11">
        <v>4</v>
      </c>
      <c r="D72" s="11"/>
      <c r="E72" s="11">
        <v>1</v>
      </c>
    </row>
    <row r="73" spans="1:5" x14ac:dyDescent="0.25">
      <c r="A73" s="12" t="s">
        <v>124</v>
      </c>
      <c r="B73" s="11">
        <v>4</v>
      </c>
      <c r="C73" s="11">
        <v>-46</v>
      </c>
      <c r="D73" s="11"/>
      <c r="E73" s="11"/>
    </row>
    <row r="74" spans="1:5" x14ac:dyDescent="0.25">
      <c r="A74" s="12" t="s">
        <v>95</v>
      </c>
      <c r="B74" s="11">
        <v>250</v>
      </c>
      <c r="C74" s="11" t="e">
        <v>#REF!</v>
      </c>
      <c r="D74" s="11">
        <v>50</v>
      </c>
      <c r="E74" s="11"/>
    </row>
    <row r="75" spans="1:5" x14ac:dyDescent="0.25">
      <c r="A75" s="12" t="s">
        <v>94</v>
      </c>
      <c r="B75" s="11">
        <v>1000</v>
      </c>
      <c r="C75" s="11">
        <v>800</v>
      </c>
      <c r="D75" s="11">
        <v>200</v>
      </c>
      <c r="E75" s="11"/>
    </row>
    <row r="76" spans="1:5" x14ac:dyDescent="0.25">
      <c r="A76" s="12" t="s">
        <v>126</v>
      </c>
      <c r="B76" s="11"/>
      <c r="C76" s="11">
        <v>0</v>
      </c>
      <c r="D76" s="11">
        <v>0</v>
      </c>
      <c r="E76" s="11"/>
    </row>
    <row r="77" spans="1:5" x14ac:dyDescent="0.25">
      <c r="A77" s="12" t="s">
        <v>275</v>
      </c>
      <c r="B77" s="11">
        <v>40</v>
      </c>
      <c r="C77" s="11"/>
      <c r="D77" s="11"/>
      <c r="E77" s="11"/>
    </row>
    <row r="78" spans="1:5" x14ac:dyDescent="0.25">
      <c r="A78" s="12" t="s">
        <v>448</v>
      </c>
      <c r="B78" s="11">
        <v>10</v>
      </c>
      <c r="C78" s="11">
        <v>9</v>
      </c>
      <c r="D78" s="11">
        <v>1</v>
      </c>
      <c r="E78" s="11"/>
    </row>
    <row r="79" spans="1:5" x14ac:dyDescent="0.25">
      <c r="A79" s="12" t="s">
        <v>454</v>
      </c>
      <c r="B79" s="11">
        <v>3</v>
      </c>
      <c r="C79" s="11">
        <v>3</v>
      </c>
      <c r="D79" s="11"/>
      <c r="E79" s="11"/>
    </row>
    <row r="80" spans="1:5" x14ac:dyDescent="0.25">
      <c r="A80" s="12" t="s">
        <v>455</v>
      </c>
      <c r="B80" s="11">
        <v>4</v>
      </c>
      <c r="C80" s="11">
        <v>4</v>
      </c>
      <c r="D80" s="11"/>
      <c r="E80" s="11"/>
    </row>
    <row r="81" spans="1:5" x14ac:dyDescent="0.25">
      <c r="A81" s="12" t="s">
        <v>456</v>
      </c>
      <c r="B81" s="11">
        <v>3</v>
      </c>
      <c r="C81" s="11">
        <v>3</v>
      </c>
      <c r="D81" s="11"/>
      <c r="E81" s="11"/>
    </row>
    <row r="82" spans="1:5" x14ac:dyDescent="0.25">
      <c r="A82" s="12" t="s">
        <v>452</v>
      </c>
      <c r="B82" s="11">
        <v>1</v>
      </c>
      <c r="C82" s="11"/>
      <c r="D82" s="11"/>
      <c r="E82" s="11"/>
    </row>
    <row r="83" spans="1:5" x14ac:dyDescent="0.25">
      <c r="A83" s="12" t="s">
        <v>453</v>
      </c>
      <c r="B83" s="11">
        <v>1</v>
      </c>
      <c r="C83" s="11"/>
      <c r="D83" s="11"/>
      <c r="E83" s="11"/>
    </row>
    <row r="84" spans="1:5" x14ac:dyDescent="0.25">
      <c r="A84" s="10"/>
      <c r="B84" s="11"/>
      <c r="C84" s="11"/>
      <c r="D84" s="11"/>
      <c r="E84" s="11"/>
    </row>
    <row r="85" spans="1:5" x14ac:dyDescent="0.25">
      <c r="A85" s="10" t="s">
        <v>101</v>
      </c>
      <c r="B85" s="11"/>
      <c r="C85" s="11"/>
      <c r="D85" s="11"/>
      <c r="E85" s="11"/>
    </row>
    <row r="86" spans="1:5" x14ac:dyDescent="0.25">
      <c r="A86" s="12" t="s">
        <v>166</v>
      </c>
      <c r="B86" s="11">
        <v>2</v>
      </c>
      <c r="C86" s="11">
        <v>2</v>
      </c>
      <c r="D86" s="11"/>
      <c r="E86" s="11"/>
    </row>
    <row r="87" spans="1:5" x14ac:dyDescent="0.25">
      <c r="A87" s="12" t="s">
        <v>167</v>
      </c>
      <c r="B87" s="11">
        <v>3</v>
      </c>
      <c r="C87" s="11">
        <v>3</v>
      </c>
      <c r="D87" s="11"/>
      <c r="E87" s="11"/>
    </row>
    <row r="88" spans="1:5" x14ac:dyDescent="0.25">
      <c r="A88" s="12" t="s">
        <v>168</v>
      </c>
      <c r="B88" s="11">
        <v>4</v>
      </c>
      <c r="C88" s="11">
        <v>4</v>
      </c>
      <c r="D88" s="11"/>
      <c r="E88" s="11"/>
    </row>
    <row r="89" spans="1:5" x14ac:dyDescent="0.25">
      <c r="A89" s="12" t="s">
        <v>183</v>
      </c>
      <c r="B89" s="11">
        <v>2</v>
      </c>
      <c r="C89" s="11">
        <v>2</v>
      </c>
      <c r="D89" s="11"/>
      <c r="E89" s="11"/>
    </row>
    <row r="90" spans="1:5" x14ac:dyDescent="0.25">
      <c r="A90" s="12" t="s">
        <v>158</v>
      </c>
      <c r="B90" s="11">
        <v>70</v>
      </c>
      <c r="C90" s="11">
        <v>70</v>
      </c>
      <c r="D90" s="11"/>
      <c r="E90" s="11"/>
    </row>
    <row r="91" spans="1:5" x14ac:dyDescent="0.25">
      <c r="A91" s="12" t="s">
        <v>159</v>
      </c>
      <c r="B91" s="11">
        <v>0</v>
      </c>
      <c r="C91" s="11" t="e">
        <v>#VALUE!</v>
      </c>
      <c r="D91" s="11"/>
      <c r="E91" s="11"/>
    </row>
    <row r="92" spans="1:5" x14ac:dyDescent="0.25">
      <c r="A92" s="12" t="s">
        <v>169</v>
      </c>
      <c r="B92" s="11">
        <v>1</v>
      </c>
      <c r="C92" s="11">
        <v>1</v>
      </c>
      <c r="D92" s="11"/>
      <c r="E92" s="11"/>
    </row>
    <row r="93" spans="1:5" x14ac:dyDescent="0.25">
      <c r="A93" s="12" t="s">
        <v>162</v>
      </c>
      <c r="B93" s="11">
        <v>8</v>
      </c>
      <c r="C93" s="11">
        <v>8</v>
      </c>
      <c r="D93" s="11"/>
      <c r="E93" s="11"/>
    </row>
    <row r="94" spans="1:5" x14ac:dyDescent="0.25">
      <c r="A94" s="12" t="s">
        <v>163</v>
      </c>
      <c r="B94" s="11">
        <v>1</v>
      </c>
      <c r="C94" s="11">
        <v>1</v>
      </c>
      <c r="D94" s="11"/>
      <c r="E94" s="11"/>
    </row>
    <row r="95" spans="1:5" x14ac:dyDescent="0.25">
      <c r="A95" s="12" t="s">
        <v>164</v>
      </c>
      <c r="B95" s="11">
        <v>1</v>
      </c>
      <c r="C95" s="11">
        <v>1</v>
      </c>
      <c r="D95" s="11"/>
      <c r="E95" s="11"/>
    </row>
    <row r="96" spans="1:5" x14ac:dyDescent="0.25">
      <c r="A96" s="12" t="s">
        <v>274</v>
      </c>
      <c r="B96" s="11">
        <v>4</v>
      </c>
      <c r="C96" s="11">
        <v>4</v>
      </c>
      <c r="D96" s="11"/>
      <c r="E96" s="11"/>
    </row>
    <row r="97" spans="1:5" x14ac:dyDescent="0.25">
      <c r="A97" s="12" t="s">
        <v>170</v>
      </c>
      <c r="B97" s="11">
        <v>0</v>
      </c>
      <c r="C97" s="11" t="e">
        <v>#VALUE!</v>
      </c>
      <c r="D97" s="11"/>
      <c r="E97" s="11"/>
    </row>
    <row r="98" spans="1:5" x14ac:dyDescent="0.25">
      <c r="A98" s="12" t="s">
        <v>172</v>
      </c>
      <c r="B98" s="11">
        <v>1</v>
      </c>
      <c r="C98" s="11">
        <v>1</v>
      </c>
      <c r="D98" s="11"/>
      <c r="E98" s="11"/>
    </row>
    <row r="99" spans="1:5" x14ac:dyDescent="0.25">
      <c r="A99" s="12" t="s">
        <v>161</v>
      </c>
      <c r="B99" s="11">
        <v>40</v>
      </c>
      <c r="C99" s="11">
        <v>40</v>
      </c>
      <c r="D99" s="11"/>
      <c r="E99" s="11"/>
    </row>
    <row r="100" spans="1:5" x14ac:dyDescent="0.25">
      <c r="A100" s="12" t="s">
        <v>160</v>
      </c>
      <c r="B100" s="11">
        <v>150</v>
      </c>
      <c r="C100" s="11">
        <v>150</v>
      </c>
      <c r="D100" s="11"/>
      <c r="E100" s="11"/>
    </row>
    <row r="101" spans="1:5" x14ac:dyDescent="0.25">
      <c r="A101" s="12" t="s">
        <v>171</v>
      </c>
      <c r="B101" s="11">
        <v>15</v>
      </c>
      <c r="C101" s="11">
        <v>15</v>
      </c>
      <c r="D101" s="11"/>
      <c r="E101" s="11"/>
    </row>
    <row r="102" spans="1:5" x14ac:dyDescent="0.25">
      <c r="A102" s="12" t="s">
        <v>103</v>
      </c>
      <c r="B102" s="11">
        <v>2.5</v>
      </c>
      <c r="C102" s="11">
        <v>2.5</v>
      </c>
      <c r="D102" s="11"/>
      <c r="E102" s="11"/>
    </row>
    <row r="103" spans="1:5" x14ac:dyDescent="0.25">
      <c r="A103" s="12" t="s">
        <v>174</v>
      </c>
      <c r="B103" s="11">
        <v>2</v>
      </c>
      <c r="C103" s="11">
        <v>2</v>
      </c>
      <c r="D103" s="11"/>
      <c r="E103" s="11"/>
    </row>
    <row r="104" spans="1:5" x14ac:dyDescent="0.25">
      <c r="A104" s="12" t="s">
        <v>105</v>
      </c>
      <c r="B104" s="11">
        <v>8</v>
      </c>
      <c r="C104" s="11">
        <v>8</v>
      </c>
      <c r="D104" s="11"/>
      <c r="E104" s="11"/>
    </row>
    <row r="105" spans="1:5" x14ac:dyDescent="0.25">
      <c r="A105" s="12" t="s">
        <v>173</v>
      </c>
      <c r="B105" s="11">
        <v>100</v>
      </c>
      <c r="C105" s="11">
        <v>100</v>
      </c>
      <c r="D105" s="11"/>
      <c r="E105" s="11"/>
    </row>
    <row r="106" spans="1:5" x14ac:dyDescent="0.25">
      <c r="A106" s="12" t="s">
        <v>165</v>
      </c>
      <c r="B106" s="11">
        <v>2</v>
      </c>
      <c r="C106" s="11">
        <v>2</v>
      </c>
      <c r="D106" s="11"/>
      <c r="E106" s="11"/>
    </row>
    <row r="107" spans="1:5" x14ac:dyDescent="0.25">
      <c r="A107" s="10"/>
      <c r="B107" s="11"/>
      <c r="C107" s="11"/>
      <c r="D107" s="11"/>
      <c r="E107" s="11"/>
    </row>
    <row r="108" spans="1:5" x14ac:dyDescent="0.25">
      <c r="A108" s="10" t="s">
        <v>97</v>
      </c>
      <c r="B108" s="11"/>
      <c r="C108" s="11"/>
      <c r="D108" s="11"/>
      <c r="E108" s="11"/>
    </row>
    <row r="109" spans="1:5" x14ac:dyDescent="0.25">
      <c r="A109" s="12" t="s">
        <v>6</v>
      </c>
      <c r="B109" s="11">
        <v>6</v>
      </c>
      <c r="C109" s="11">
        <v>4</v>
      </c>
      <c r="D109" s="11">
        <v>2</v>
      </c>
      <c r="E109" s="11"/>
    </row>
    <row r="110" spans="1:5" x14ac:dyDescent="0.25">
      <c r="A110" s="12" t="s">
        <v>82</v>
      </c>
      <c r="B110" s="11">
        <v>900</v>
      </c>
      <c r="C110" s="11">
        <v>800</v>
      </c>
      <c r="D110" s="11">
        <v>100</v>
      </c>
      <c r="E110" s="11"/>
    </row>
    <row r="111" spans="1:5" x14ac:dyDescent="0.25">
      <c r="A111" s="12" t="s">
        <v>85</v>
      </c>
      <c r="B111" s="11">
        <v>400</v>
      </c>
      <c r="C111" s="11">
        <v>300</v>
      </c>
      <c r="D111" s="11">
        <v>100</v>
      </c>
      <c r="E111" s="11"/>
    </row>
    <row r="112" spans="1:5" x14ac:dyDescent="0.25">
      <c r="A112" s="12" t="s">
        <v>83</v>
      </c>
      <c r="B112" s="11">
        <v>11</v>
      </c>
      <c r="C112" s="11">
        <v>6</v>
      </c>
      <c r="D112" s="11">
        <v>5</v>
      </c>
      <c r="E112" s="11"/>
    </row>
    <row r="113" spans="1:5" x14ac:dyDescent="0.25">
      <c r="A113" s="12" t="s">
        <v>224</v>
      </c>
      <c r="B113" s="11">
        <v>12</v>
      </c>
      <c r="C113" s="11">
        <v>7</v>
      </c>
      <c r="D113" s="11">
        <v>5</v>
      </c>
      <c r="E113" s="11"/>
    </row>
    <row r="114" spans="1:5" x14ac:dyDescent="0.25">
      <c r="A114" s="12" t="s">
        <v>1</v>
      </c>
      <c r="B114" s="11">
        <v>4</v>
      </c>
      <c r="C114" s="11">
        <v>2</v>
      </c>
      <c r="D114" s="11">
        <v>2</v>
      </c>
      <c r="E114" s="11"/>
    </row>
    <row r="115" spans="1:5" x14ac:dyDescent="0.25">
      <c r="A115" s="12" t="s">
        <v>2</v>
      </c>
      <c r="B115" s="11">
        <v>7</v>
      </c>
      <c r="C115" s="11">
        <v>7</v>
      </c>
      <c r="D115" s="11"/>
      <c r="E115" s="11"/>
    </row>
    <row r="116" spans="1:5" x14ac:dyDescent="0.25">
      <c r="A116" s="12" t="s">
        <v>144</v>
      </c>
      <c r="B116" s="11">
        <v>190</v>
      </c>
      <c r="C116" s="11">
        <v>190</v>
      </c>
      <c r="D116" s="11"/>
      <c r="E116" s="11"/>
    </row>
    <row r="117" spans="1:5" x14ac:dyDescent="0.25">
      <c r="A117" s="12" t="s">
        <v>143</v>
      </c>
      <c r="B117" s="11">
        <v>3</v>
      </c>
      <c r="C117" s="11">
        <v>3</v>
      </c>
      <c r="D117" s="11"/>
      <c r="E117" s="11"/>
    </row>
    <row r="118" spans="1:5" x14ac:dyDescent="0.25">
      <c r="A118" s="12" t="s">
        <v>3</v>
      </c>
      <c r="B118" s="11">
        <v>3</v>
      </c>
      <c r="C118" s="11">
        <v>3</v>
      </c>
      <c r="D118" s="11"/>
      <c r="E118" s="11"/>
    </row>
    <row r="119" spans="1:5" x14ac:dyDescent="0.25">
      <c r="A119" s="12" t="s">
        <v>4</v>
      </c>
      <c r="B119" s="11">
        <v>4</v>
      </c>
      <c r="C119" s="11">
        <v>2</v>
      </c>
      <c r="D119" s="11">
        <v>2</v>
      </c>
      <c r="E119" s="11"/>
    </row>
    <row r="120" spans="1:5" x14ac:dyDescent="0.25">
      <c r="A120" s="12" t="s">
        <v>463</v>
      </c>
      <c r="B120" s="11">
        <v>20</v>
      </c>
      <c r="C120" s="11">
        <v>11</v>
      </c>
      <c r="D120" s="11">
        <v>9</v>
      </c>
      <c r="E120" s="11"/>
    </row>
    <row r="121" spans="1:5" x14ac:dyDescent="0.25">
      <c r="A121" s="12" t="s">
        <v>464</v>
      </c>
      <c r="B121" s="11">
        <v>3</v>
      </c>
      <c r="C121" s="11">
        <v>3</v>
      </c>
      <c r="D121" s="11"/>
      <c r="E121" s="11"/>
    </row>
    <row r="122" spans="1:5" x14ac:dyDescent="0.25">
      <c r="A122" s="10"/>
      <c r="B122" s="11"/>
      <c r="C122" s="11"/>
      <c r="D122" s="11"/>
      <c r="E122" s="11"/>
    </row>
    <row r="123" spans="1:5" x14ac:dyDescent="0.25">
      <c r="A123" s="10" t="s">
        <v>102</v>
      </c>
      <c r="B123" s="11"/>
      <c r="C123" s="11"/>
      <c r="D123" s="11"/>
      <c r="E123" s="11"/>
    </row>
    <row r="124" spans="1:5" x14ac:dyDescent="0.25">
      <c r="A124" s="12" t="s">
        <v>178</v>
      </c>
      <c r="B124" s="11">
        <v>0</v>
      </c>
      <c r="C124" s="11" t="e">
        <v>#VALUE!</v>
      </c>
      <c r="D124" s="11"/>
      <c r="E124" s="11"/>
    </row>
    <row r="125" spans="1:5" x14ac:dyDescent="0.25">
      <c r="A125" s="12" t="s">
        <v>112</v>
      </c>
      <c r="B125" s="11">
        <v>1</v>
      </c>
      <c r="C125" s="11">
        <v>1</v>
      </c>
      <c r="D125" s="11"/>
      <c r="E125" s="11"/>
    </row>
    <row r="126" spans="1:5" x14ac:dyDescent="0.25">
      <c r="A126" s="12" t="s">
        <v>177</v>
      </c>
      <c r="B126" s="11">
        <v>1</v>
      </c>
      <c r="C126" s="11">
        <v>1</v>
      </c>
      <c r="D126" s="11"/>
      <c r="E126" s="11"/>
    </row>
    <row r="127" spans="1:5" x14ac:dyDescent="0.25">
      <c r="A127" s="12" t="s">
        <v>180</v>
      </c>
      <c r="B127" s="11">
        <v>1</v>
      </c>
      <c r="C127" s="11">
        <v>1</v>
      </c>
      <c r="D127" s="11"/>
      <c r="E127" s="11"/>
    </row>
    <row r="128" spans="1:5" x14ac:dyDescent="0.25">
      <c r="A128" s="12" t="s">
        <v>179</v>
      </c>
      <c r="B128" s="11">
        <v>1</v>
      </c>
      <c r="C128" s="11">
        <v>1</v>
      </c>
      <c r="D128" s="11"/>
      <c r="E128" s="11"/>
    </row>
    <row r="129" spans="1:5" x14ac:dyDescent="0.25">
      <c r="A129" s="12" t="s">
        <v>184</v>
      </c>
      <c r="B129" s="11">
        <v>2</v>
      </c>
      <c r="C129" s="11">
        <v>2</v>
      </c>
      <c r="D129" s="11"/>
      <c r="E129" s="11"/>
    </row>
    <row r="130" spans="1:5" x14ac:dyDescent="0.25">
      <c r="A130" s="12" t="s">
        <v>175</v>
      </c>
      <c r="B130" s="11">
        <v>1</v>
      </c>
      <c r="C130" s="11">
        <v>1</v>
      </c>
      <c r="D130" s="11"/>
      <c r="E130" s="11"/>
    </row>
    <row r="131" spans="1:5" x14ac:dyDescent="0.25">
      <c r="A131" s="12" t="s">
        <v>181</v>
      </c>
      <c r="B131" s="11">
        <v>0</v>
      </c>
      <c r="C131" s="11">
        <v>0</v>
      </c>
      <c r="D131" s="11"/>
      <c r="E131" s="11"/>
    </row>
    <row r="132" spans="1:5" x14ac:dyDescent="0.25">
      <c r="A132" s="12" t="s">
        <v>176</v>
      </c>
      <c r="B132" s="11">
        <v>0</v>
      </c>
      <c r="C132" s="11" t="e">
        <v>#VALUE!</v>
      </c>
      <c r="D132" s="11"/>
      <c r="E132" s="11"/>
    </row>
    <row r="133" spans="1:5" x14ac:dyDescent="0.25">
      <c r="A133" s="10"/>
      <c r="B133" s="11"/>
      <c r="C133" s="11"/>
      <c r="D133" s="11"/>
      <c r="E133" s="11"/>
    </row>
    <row r="134" spans="1:5" x14ac:dyDescent="0.25">
      <c r="A134" s="10" t="s">
        <v>99</v>
      </c>
      <c r="B134" s="11"/>
      <c r="C134" s="11"/>
      <c r="D134" s="11"/>
      <c r="E134" s="11"/>
    </row>
    <row r="135" spans="1:5" x14ac:dyDescent="0.25">
      <c r="A135" s="12" t="s">
        <v>243</v>
      </c>
      <c r="B135" s="11">
        <v>2</v>
      </c>
      <c r="C135" s="11">
        <v>2</v>
      </c>
      <c r="D135" s="11"/>
      <c r="E135" s="11"/>
    </row>
    <row r="136" spans="1:5" x14ac:dyDescent="0.25">
      <c r="A136" s="12" t="s">
        <v>78</v>
      </c>
      <c r="B136" s="11">
        <v>0</v>
      </c>
      <c r="C136" s="11">
        <v>0</v>
      </c>
      <c r="D136" s="11"/>
      <c r="E136" s="11"/>
    </row>
    <row r="137" spans="1:5" x14ac:dyDescent="0.25">
      <c r="A137" s="12" t="s">
        <v>79</v>
      </c>
      <c r="B137" s="11">
        <v>0</v>
      </c>
      <c r="C137" s="11">
        <v>0</v>
      </c>
      <c r="D137" s="11"/>
      <c r="E137" s="11"/>
    </row>
    <row r="138" spans="1:5" x14ac:dyDescent="0.25">
      <c r="A138" s="12" t="s">
        <v>241</v>
      </c>
      <c r="B138" s="11">
        <v>2</v>
      </c>
      <c r="C138" s="11">
        <v>2</v>
      </c>
      <c r="D138" s="11"/>
      <c r="E138" s="11"/>
    </row>
    <row r="139" spans="1:5" x14ac:dyDescent="0.25">
      <c r="A139" s="12" t="s">
        <v>141</v>
      </c>
      <c r="B139" s="11">
        <v>1</v>
      </c>
      <c r="C139" s="11">
        <v>1</v>
      </c>
      <c r="D139" s="11"/>
      <c r="E139" s="11"/>
    </row>
    <row r="140" spans="1:5" x14ac:dyDescent="0.25">
      <c r="A140" s="12" t="s">
        <v>244</v>
      </c>
      <c r="B140" s="11">
        <v>1</v>
      </c>
      <c r="C140" s="11">
        <v>1</v>
      </c>
      <c r="D140" s="11"/>
      <c r="E140" s="11"/>
    </row>
    <row r="141" spans="1:5" x14ac:dyDescent="0.25">
      <c r="A141" s="12" t="s">
        <v>10</v>
      </c>
      <c r="B141" s="11">
        <v>3</v>
      </c>
      <c r="C141" s="11">
        <v>3</v>
      </c>
      <c r="D141" s="11"/>
      <c r="E141" s="11"/>
    </row>
    <row r="142" spans="1:5" x14ac:dyDescent="0.25">
      <c r="A142" s="12" t="s">
        <v>7</v>
      </c>
      <c r="B142" s="11">
        <v>0</v>
      </c>
      <c r="C142" s="11" t="e">
        <v>#VALUE!</v>
      </c>
      <c r="D142" s="11"/>
      <c r="E142" s="11"/>
    </row>
    <row r="143" spans="1:5" x14ac:dyDescent="0.25">
      <c r="A143" s="12" t="s">
        <v>255</v>
      </c>
      <c r="B143" s="11">
        <v>1</v>
      </c>
      <c r="C143" s="11">
        <v>1</v>
      </c>
      <c r="D143" s="11"/>
      <c r="E143" s="11"/>
    </row>
    <row r="144" spans="1:5" x14ac:dyDescent="0.25">
      <c r="A144" s="12" t="s">
        <v>254</v>
      </c>
      <c r="B144" s="11">
        <v>1</v>
      </c>
      <c r="C144" s="11">
        <v>1</v>
      </c>
      <c r="D144" s="11"/>
      <c r="E144" s="11"/>
    </row>
    <row r="145" spans="1:5" x14ac:dyDescent="0.25">
      <c r="A145" s="12" t="s">
        <v>77</v>
      </c>
      <c r="B145" s="11">
        <v>0</v>
      </c>
      <c r="C145" s="11" t="e">
        <v>#VALUE!</v>
      </c>
      <c r="D145" s="11"/>
      <c r="E145" s="11"/>
    </row>
    <row r="146" spans="1:5" x14ac:dyDescent="0.25">
      <c r="A146" s="12" t="s">
        <v>150</v>
      </c>
      <c r="B146" s="11">
        <v>2</v>
      </c>
      <c r="C146" s="11">
        <v>2</v>
      </c>
      <c r="D146" s="11"/>
      <c r="E146" s="11"/>
    </row>
    <row r="147" spans="1:5" x14ac:dyDescent="0.25">
      <c r="A147" s="12" t="s">
        <v>242</v>
      </c>
      <c r="B147" s="11">
        <v>2</v>
      </c>
      <c r="C147" s="11">
        <v>2</v>
      </c>
      <c r="D147" s="11"/>
      <c r="E147" s="11"/>
    </row>
    <row r="148" spans="1:5" x14ac:dyDescent="0.25">
      <c r="A148" s="12" t="s">
        <v>5</v>
      </c>
      <c r="B148" s="11">
        <v>2</v>
      </c>
      <c r="C148" s="11">
        <v>2</v>
      </c>
      <c r="D148" s="11"/>
      <c r="E148" s="11"/>
    </row>
    <row r="149" spans="1:5" x14ac:dyDescent="0.25">
      <c r="A149" s="12" t="s">
        <v>100</v>
      </c>
      <c r="B149" s="11">
        <v>3</v>
      </c>
      <c r="C149" s="11">
        <v>3</v>
      </c>
      <c r="D149" s="11"/>
      <c r="E149" s="11"/>
    </row>
    <row r="150" spans="1:5" x14ac:dyDescent="0.25">
      <c r="A150" s="12" t="s">
        <v>86</v>
      </c>
      <c r="B150" s="11">
        <v>2</v>
      </c>
      <c r="C150" s="11">
        <v>2</v>
      </c>
      <c r="D150" s="11"/>
      <c r="E150" s="11"/>
    </row>
    <row r="151" spans="1:5" x14ac:dyDescent="0.25">
      <c r="A151" s="12" t="s">
        <v>110</v>
      </c>
      <c r="B151" s="11">
        <v>2</v>
      </c>
      <c r="C151" s="11">
        <v>2</v>
      </c>
      <c r="D151" s="11"/>
      <c r="E151" s="11"/>
    </row>
    <row r="152" spans="1:5" x14ac:dyDescent="0.25">
      <c r="A152" s="12" t="s">
        <v>111</v>
      </c>
      <c r="B152" s="11">
        <v>1</v>
      </c>
      <c r="C152" s="11">
        <v>1</v>
      </c>
      <c r="D152" s="11"/>
      <c r="E152" s="11"/>
    </row>
    <row r="153" spans="1:5" x14ac:dyDescent="0.25">
      <c r="A153" s="12" t="s">
        <v>142</v>
      </c>
      <c r="B153" s="11">
        <v>1</v>
      </c>
      <c r="C153" s="11">
        <v>1</v>
      </c>
      <c r="D153" s="11"/>
      <c r="E153" s="11"/>
    </row>
    <row r="154" spans="1:5" x14ac:dyDescent="0.25">
      <c r="A154" s="10"/>
      <c r="B154" s="11"/>
      <c r="C154" s="11"/>
      <c r="D154" s="11"/>
      <c r="E154" s="11"/>
    </row>
    <row r="155" spans="1:5" x14ac:dyDescent="0.25">
      <c r="A155" s="10" t="s">
        <v>128</v>
      </c>
      <c r="B155" s="11"/>
      <c r="C155" s="11"/>
      <c r="D155" s="11"/>
      <c r="E155" s="11"/>
    </row>
    <row r="156" spans="1:5" x14ac:dyDescent="0.25">
      <c r="A156" s="12" t="s">
        <v>80</v>
      </c>
      <c r="B156" s="11">
        <v>2</v>
      </c>
      <c r="C156" s="11">
        <v>2</v>
      </c>
      <c r="D156" s="11"/>
      <c r="E156" s="11"/>
    </row>
    <row r="157" spans="1:5" x14ac:dyDescent="0.25">
      <c r="A157" s="12" t="s">
        <v>132</v>
      </c>
      <c r="B157" s="11">
        <v>9</v>
      </c>
      <c r="C157" s="11">
        <v>9</v>
      </c>
      <c r="D157" s="11"/>
      <c r="E157" s="11"/>
    </row>
    <row r="158" spans="1:5" x14ac:dyDescent="0.25">
      <c r="A158" s="12" t="s">
        <v>129</v>
      </c>
      <c r="B158" s="11">
        <v>1</v>
      </c>
      <c r="C158" s="11">
        <v>1</v>
      </c>
      <c r="D158" s="11"/>
      <c r="E158" s="11"/>
    </row>
    <row r="159" spans="1:5" x14ac:dyDescent="0.25">
      <c r="A159" s="12" t="s">
        <v>263</v>
      </c>
      <c r="B159" s="11">
        <v>1</v>
      </c>
      <c r="C159" s="11">
        <v>1</v>
      </c>
      <c r="D159" s="11"/>
      <c r="E159" s="11"/>
    </row>
    <row r="160" spans="1:5" x14ac:dyDescent="0.25">
      <c r="A160" s="12" t="s">
        <v>131</v>
      </c>
      <c r="B160" s="11">
        <v>1</v>
      </c>
      <c r="C160" s="11">
        <v>1</v>
      </c>
      <c r="D160" s="11"/>
      <c r="E160" s="11"/>
    </row>
    <row r="161" spans="1:5" x14ac:dyDescent="0.25">
      <c r="A161" s="12" t="s">
        <v>130</v>
      </c>
      <c r="B161" s="11">
        <v>2</v>
      </c>
      <c r="C161" s="11">
        <v>2</v>
      </c>
      <c r="D161" s="11"/>
      <c r="E161" s="11"/>
    </row>
    <row r="162" spans="1:5" x14ac:dyDescent="0.25">
      <c r="A162" s="12" t="s">
        <v>133</v>
      </c>
      <c r="B162" s="11">
        <v>22</v>
      </c>
      <c r="C162" s="11">
        <v>22</v>
      </c>
      <c r="D162" s="11"/>
      <c r="E162" s="11"/>
    </row>
    <row r="163" spans="1:5" x14ac:dyDescent="0.25">
      <c r="A163" s="10"/>
      <c r="B163" s="11"/>
      <c r="C163" s="11"/>
      <c r="D163" s="11"/>
      <c r="E163" s="11"/>
    </row>
  </sheetData>
  <mergeCells count="1">
    <mergeCell ref="A1:D1"/>
  </mergeCells>
  <pageMargins left="0.23622047244094491" right="0.23622047244094491" top="0.31496062992125984" bottom="0.31496062992125984" header="0" footer="0"/>
  <pageSetup paperSize="9" fitToWidth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tabSelected="1" workbookViewId="0">
      <selection activeCell="D37" sqref="A35:D37"/>
    </sheetView>
  </sheetViews>
  <sheetFormatPr baseColWidth="10" defaultRowHeight="15" x14ac:dyDescent="0.25"/>
  <cols>
    <col min="1" max="1" width="9" bestFit="1" customWidth="1"/>
    <col min="2" max="2" width="23.85546875" bestFit="1" customWidth="1"/>
    <col min="3" max="3" width="6.5703125" bestFit="1" customWidth="1"/>
  </cols>
  <sheetData>
    <row r="1" spans="1:7" x14ac:dyDescent="0.25">
      <c r="A1" t="s">
        <v>495</v>
      </c>
      <c r="B1" t="s">
        <v>494</v>
      </c>
      <c r="C1" t="s">
        <v>493</v>
      </c>
      <c r="D1" t="s">
        <v>496</v>
      </c>
    </row>
    <row r="2" spans="1:7" x14ac:dyDescent="0.25">
      <c r="A2" s="34"/>
      <c r="B2" s="34" t="s">
        <v>306</v>
      </c>
      <c r="C2" s="34" t="s">
        <v>291</v>
      </c>
      <c r="D2" s="34">
        <v>2</v>
      </c>
    </row>
    <row r="3" spans="1:7" x14ac:dyDescent="0.25">
      <c r="A3" s="34" t="s">
        <v>294</v>
      </c>
      <c r="B3" s="34" t="s">
        <v>375</v>
      </c>
      <c r="C3" s="34" t="s">
        <v>377</v>
      </c>
      <c r="D3" s="34">
        <v>1</v>
      </c>
    </row>
    <row r="4" spans="1:7" x14ac:dyDescent="0.25">
      <c r="A4" s="34"/>
      <c r="B4" s="34" t="s">
        <v>389</v>
      </c>
      <c r="C4" s="34" t="s">
        <v>531</v>
      </c>
      <c r="D4" s="34">
        <v>1</v>
      </c>
    </row>
    <row r="5" spans="1:7" x14ac:dyDescent="0.25">
      <c r="A5" s="34" t="s">
        <v>324</v>
      </c>
      <c r="B5" s="34" t="s">
        <v>381</v>
      </c>
      <c r="C5" s="34"/>
      <c r="D5" s="34">
        <v>3</v>
      </c>
    </row>
    <row r="6" spans="1:7" x14ac:dyDescent="0.25">
      <c r="A6" s="34" t="s">
        <v>309</v>
      </c>
      <c r="B6" s="34" t="s">
        <v>308</v>
      </c>
      <c r="C6" s="34" t="s">
        <v>307</v>
      </c>
      <c r="D6" s="34">
        <v>4</v>
      </c>
    </row>
    <row r="7" spans="1:7" x14ac:dyDescent="0.25">
      <c r="A7" s="34"/>
      <c r="B7" s="34" t="s">
        <v>422</v>
      </c>
      <c r="C7" s="34" t="s">
        <v>423</v>
      </c>
      <c r="D7" s="39" t="s">
        <v>431</v>
      </c>
      <c r="G7" t="s">
        <v>532</v>
      </c>
    </row>
    <row r="8" spans="1:7" x14ac:dyDescent="0.25">
      <c r="A8" s="34"/>
      <c r="B8" s="34" t="s">
        <v>396</v>
      </c>
      <c r="C8" s="34"/>
      <c r="D8" s="34">
        <v>2</v>
      </c>
    </row>
    <row r="9" spans="1:7" x14ac:dyDescent="0.25">
      <c r="A9" s="34"/>
      <c r="B9" s="34" t="s">
        <v>414</v>
      </c>
      <c r="C9" s="34" t="s">
        <v>383</v>
      </c>
      <c r="D9" s="34">
        <v>4</v>
      </c>
    </row>
    <row r="10" spans="1:7" x14ac:dyDescent="0.25">
      <c r="A10" s="34"/>
      <c r="B10" s="34" t="s">
        <v>394</v>
      </c>
      <c r="C10" s="34" t="s">
        <v>395</v>
      </c>
      <c r="D10" s="34">
        <v>1</v>
      </c>
    </row>
    <row r="11" spans="1:7" x14ac:dyDescent="0.25">
      <c r="A11" s="34"/>
      <c r="B11" s="34" t="s">
        <v>391</v>
      </c>
      <c r="C11" s="34" t="s">
        <v>392</v>
      </c>
      <c r="D11" s="34">
        <v>2</v>
      </c>
    </row>
    <row r="12" spans="1:7" x14ac:dyDescent="0.25">
      <c r="A12" s="34"/>
      <c r="B12" s="34" t="s">
        <v>501</v>
      </c>
      <c r="C12" s="34" t="s">
        <v>279</v>
      </c>
      <c r="D12" s="34">
        <v>2</v>
      </c>
    </row>
    <row r="13" spans="1:7" x14ac:dyDescent="0.25">
      <c r="A13" s="34"/>
      <c r="B13" s="34" t="s">
        <v>278</v>
      </c>
      <c r="C13" s="34" t="s">
        <v>281</v>
      </c>
      <c r="D13" s="34">
        <v>1</v>
      </c>
    </row>
    <row r="14" spans="1:7" x14ac:dyDescent="0.25">
      <c r="A14" s="34"/>
      <c r="B14" s="34" t="s">
        <v>502</v>
      </c>
      <c r="C14" s="34" t="s">
        <v>503</v>
      </c>
      <c r="D14" s="34">
        <v>2</v>
      </c>
    </row>
    <row r="15" spans="1:7" x14ac:dyDescent="0.25">
      <c r="A15" s="34"/>
      <c r="B15" s="34" t="s">
        <v>504</v>
      </c>
      <c r="C15" s="34" t="s">
        <v>291</v>
      </c>
      <c r="D15" s="34">
        <v>2</v>
      </c>
    </row>
    <row r="16" spans="1:7" x14ac:dyDescent="0.25">
      <c r="A16" s="34"/>
      <c r="B16" s="34" t="s">
        <v>505</v>
      </c>
      <c r="C16" s="34" t="s">
        <v>285</v>
      </c>
      <c r="D16" s="34">
        <v>2</v>
      </c>
    </row>
    <row r="17" spans="1:4" x14ac:dyDescent="0.25">
      <c r="A17" s="34"/>
      <c r="B17" s="34" t="s">
        <v>553</v>
      </c>
      <c r="C17" s="34" t="s">
        <v>383</v>
      </c>
      <c r="D17" s="34">
        <v>4</v>
      </c>
    </row>
    <row r="18" spans="1:4" x14ac:dyDescent="0.25">
      <c r="A18" s="34"/>
      <c r="B18" s="34" t="s">
        <v>382</v>
      </c>
      <c r="C18" s="34"/>
      <c r="D18" s="34">
        <v>10</v>
      </c>
    </row>
    <row r="19" spans="1:4" x14ac:dyDescent="0.25">
      <c r="A19" s="34"/>
      <c r="B19" s="34" t="s">
        <v>290</v>
      </c>
      <c r="C19" s="34" t="s">
        <v>291</v>
      </c>
      <c r="D19" s="34">
        <v>2</v>
      </c>
    </row>
    <row r="20" spans="1:4" x14ac:dyDescent="0.25">
      <c r="A20" s="34"/>
      <c r="B20" s="34" t="s">
        <v>360</v>
      </c>
      <c r="C20" s="34" t="s">
        <v>291</v>
      </c>
      <c r="D20" s="34">
        <v>6</v>
      </c>
    </row>
    <row r="21" spans="1:4" x14ac:dyDescent="0.25">
      <c r="A21" s="34" t="s">
        <v>294</v>
      </c>
      <c r="B21" s="34" t="s">
        <v>373</v>
      </c>
      <c r="C21" s="34" t="s">
        <v>377</v>
      </c>
      <c r="D21" s="34">
        <v>1</v>
      </c>
    </row>
    <row r="22" spans="1:4" x14ac:dyDescent="0.25">
      <c r="B22" t="s">
        <v>323</v>
      </c>
      <c r="C22" t="s">
        <v>324</v>
      </c>
      <c r="D22">
        <v>1</v>
      </c>
    </row>
    <row r="23" spans="1:4" x14ac:dyDescent="0.25">
      <c r="A23" s="34" t="s">
        <v>309</v>
      </c>
      <c r="B23" s="34" t="s">
        <v>523</v>
      </c>
      <c r="C23" s="34" t="s">
        <v>311</v>
      </c>
      <c r="D23" s="34">
        <v>1</v>
      </c>
    </row>
    <row r="24" spans="1:4" x14ac:dyDescent="0.25">
      <c r="A24" s="34"/>
      <c r="B24" s="34" t="s">
        <v>292</v>
      </c>
      <c r="C24" s="34" t="s">
        <v>283</v>
      </c>
      <c r="D24" s="34">
        <v>11</v>
      </c>
    </row>
    <row r="25" spans="1:4" x14ac:dyDescent="0.25">
      <c r="A25" s="34"/>
      <c r="B25" s="34" t="s">
        <v>293</v>
      </c>
      <c r="C25" s="34" t="s">
        <v>283</v>
      </c>
      <c r="D25" s="34">
        <v>8</v>
      </c>
    </row>
    <row r="26" spans="1:4" x14ac:dyDescent="0.25">
      <c r="A26" s="34"/>
      <c r="B26" s="34" t="s">
        <v>418</v>
      </c>
      <c r="C26" s="34" t="s">
        <v>383</v>
      </c>
      <c r="D26" s="34">
        <v>1</v>
      </c>
    </row>
    <row r="27" spans="1:4" x14ac:dyDescent="0.25">
      <c r="A27" s="34"/>
      <c r="B27" s="34" t="s">
        <v>416</v>
      </c>
      <c r="C27" s="34" t="s">
        <v>383</v>
      </c>
      <c r="D27" s="34">
        <v>3</v>
      </c>
    </row>
    <row r="28" spans="1:4" x14ac:dyDescent="0.25">
      <c r="A28" s="34"/>
      <c r="B28" s="34" t="s">
        <v>288</v>
      </c>
      <c r="C28" s="34" t="s">
        <v>528</v>
      </c>
      <c r="D28" s="34">
        <v>8</v>
      </c>
    </row>
    <row r="29" spans="1:4" x14ac:dyDescent="0.25">
      <c r="A29" s="34"/>
      <c r="B29" s="34" t="s">
        <v>546</v>
      </c>
      <c r="C29" s="34" t="s">
        <v>383</v>
      </c>
      <c r="D29" s="34">
        <v>28</v>
      </c>
    </row>
    <row r="30" spans="1:4" x14ac:dyDescent="0.25">
      <c r="A30" s="34"/>
      <c r="B30" s="34" t="s">
        <v>402</v>
      </c>
      <c r="C30" s="34" t="s">
        <v>383</v>
      </c>
      <c r="D30" s="34">
        <v>3</v>
      </c>
    </row>
    <row r="31" spans="1:4" x14ac:dyDescent="0.25">
      <c r="A31" s="34"/>
      <c r="B31" s="34" t="s">
        <v>330</v>
      </c>
      <c r="C31" s="34" t="s">
        <v>331</v>
      </c>
      <c r="D31" s="34">
        <v>4</v>
      </c>
    </row>
    <row r="32" spans="1:4" x14ac:dyDescent="0.25">
      <c r="A32" s="34"/>
      <c r="B32" s="34" t="s">
        <v>298</v>
      </c>
      <c r="C32" s="34" t="s">
        <v>289</v>
      </c>
      <c r="D32" s="34">
        <v>3</v>
      </c>
    </row>
    <row r="33" spans="1:4" x14ac:dyDescent="0.25">
      <c r="A33" s="34"/>
      <c r="B33" s="34" t="s">
        <v>298</v>
      </c>
      <c r="C33" s="34" t="s">
        <v>291</v>
      </c>
      <c r="D33" s="34">
        <v>6</v>
      </c>
    </row>
    <row r="34" spans="1:4" x14ac:dyDescent="0.25">
      <c r="A34" s="34"/>
      <c r="B34" s="34" t="s">
        <v>286</v>
      </c>
      <c r="C34" s="34" t="s">
        <v>283</v>
      </c>
      <c r="D34" s="34">
        <v>6</v>
      </c>
    </row>
    <row r="35" spans="1:4" x14ac:dyDescent="0.25">
      <c r="A35" s="34"/>
      <c r="B35" s="34" t="s">
        <v>429</v>
      </c>
      <c r="C35" s="34" t="s">
        <v>383</v>
      </c>
      <c r="D35" s="34" t="s">
        <v>427</v>
      </c>
    </row>
    <row r="36" spans="1:4" x14ac:dyDescent="0.25">
      <c r="A36" s="34"/>
      <c r="B36" s="34" t="s">
        <v>426</v>
      </c>
      <c r="C36" s="34" t="s">
        <v>383</v>
      </c>
      <c r="D36" s="34" t="s">
        <v>427</v>
      </c>
    </row>
    <row r="37" spans="1:4" x14ac:dyDescent="0.25">
      <c r="A37" s="34"/>
      <c r="B37" s="34" t="s">
        <v>401</v>
      </c>
      <c r="C37" s="34" t="s">
        <v>383</v>
      </c>
      <c r="D37" s="34">
        <v>1</v>
      </c>
    </row>
    <row r="38" spans="1:4" x14ac:dyDescent="0.25">
      <c r="A38" s="34"/>
      <c r="B38" s="34" t="s">
        <v>425</v>
      </c>
      <c r="C38" s="34" t="s">
        <v>392</v>
      </c>
      <c r="D38" s="34" t="s">
        <v>545</v>
      </c>
    </row>
    <row r="39" spans="1:4" x14ac:dyDescent="0.25">
      <c r="A39" s="34" t="s">
        <v>309</v>
      </c>
      <c r="B39" s="34" t="s">
        <v>301</v>
      </c>
      <c r="C39" s="34" t="s">
        <v>311</v>
      </c>
      <c r="D39" s="34">
        <v>2</v>
      </c>
    </row>
    <row r="40" spans="1:4" x14ac:dyDescent="0.25">
      <c r="B40" t="s">
        <v>437</v>
      </c>
      <c r="C40" t="s">
        <v>392</v>
      </c>
      <c r="D40" t="s">
        <v>431</v>
      </c>
    </row>
    <row r="41" spans="1:4" x14ac:dyDescent="0.25">
      <c r="A41" s="34" t="s">
        <v>294</v>
      </c>
      <c r="B41" s="34" t="s">
        <v>374</v>
      </c>
      <c r="C41" s="34" t="s">
        <v>377</v>
      </c>
      <c r="D41" s="34">
        <v>1</v>
      </c>
    </row>
    <row r="42" spans="1:4" x14ac:dyDescent="0.25">
      <c r="A42" s="34"/>
      <c r="B42" s="34" t="s">
        <v>420</v>
      </c>
      <c r="C42" s="34" t="s">
        <v>395</v>
      </c>
      <c r="D42" s="34">
        <v>1</v>
      </c>
    </row>
    <row r="43" spans="1:4" x14ac:dyDescent="0.25">
      <c r="A43" s="34"/>
      <c r="B43" s="34" t="s">
        <v>430</v>
      </c>
      <c r="C43" s="34" t="s">
        <v>392</v>
      </c>
      <c r="D43" s="38" t="s">
        <v>540</v>
      </c>
    </row>
    <row r="44" spans="1:4" x14ac:dyDescent="0.25">
      <c r="A44" s="34"/>
      <c r="B44" s="34" t="s">
        <v>421</v>
      </c>
      <c r="C44" s="34" t="s">
        <v>395</v>
      </c>
      <c r="D44" s="34">
        <v>1</v>
      </c>
    </row>
    <row r="45" spans="1:4" x14ac:dyDescent="0.25">
      <c r="B45" t="s">
        <v>408</v>
      </c>
      <c r="C45" t="s">
        <v>406</v>
      </c>
      <c r="D45">
        <v>10</v>
      </c>
    </row>
    <row r="46" spans="1:4" x14ac:dyDescent="0.25">
      <c r="A46" s="34"/>
      <c r="B46" s="34" t="s">
        <v>544</v>
      </c>
      <c r="C46" s="34" t="s">
        <v>406</v>
      </c>
      <c r="D46" s="34">
        <v>22</v>
      </c>
    </row>
    <row r="47" spans="1:4" x14ac:dyDescent="0.25">
      <c r="A47" s="34" t="s">
        <v>309</v>
      </c>
      <c r="B47" s="34" t="s">
        <v>321</v>
      </c>
      <c r="C47" s="34" t="s">
        <v>311</v>
      </c>
      <c r="D47" s="34">
        <v>1</v>
      </c>
    </row>
    <row r="48" spans="1:4" x14ac:dyDescent="0.25">
      <c r="A48" s="34"/>
      <c r="B48" s="34" t="s">
        <v>419</v>
      </c>
      <c r="C48" s="34" t="s">
        <v>383</v>
      </c>
      <c r="D48" s="34">
        <v>10</v>
      </c>
    </row>
    <row r="49" spans="1:4" x14ac:dyDescent="0.25">
      <c r="A49" s="34"/>
      <c r="B49" s="34" t="s">
        <v>534</v>
      </c>
      <c r="C49" s="34" t="s">
        <v>383</v>
      </c>
      <c r="D49" s="34">
        <v>3</v>
      </c>
    </row>
    <row r="50" spans="1:4" x14ac:dyDescent="0.25">
      <c r="A50" s="34"/>
      <c r="B50" s="34" t="s">
        <v>535</v>
      </c>
      <c r="C50" s="34" t="s">
        <v>383</v>
      </c>
      <c r="D50" s="34">
        <v>8</v>
      </c>
    </row>
    <row r="51" spans="1:4" x14ac:dyDescent="0.25">
      <c r="A51" s="34" t="s">
        <v>294</v>
      </c>
      <c r="B51" s="34" t="s">
        <v>312</v>
      </c>
      <c r="C51" s="34" t="s">
        <v>303</v>
      </c>
      <c r="D51" s="34">
        <v>1</v>
      </c>
    </row>
    <row r="52" spans="1:4" x14ac:dyDescent="0.25">
      <c r="A52" s="34"/>
      <c r="B52" s="34" t="s">
        <v>312</v>
      </c>
      <c r="C52" s="34" t="s">
        <v>303</v>
      </c>
      <c r="D52" s="34">
        <v>2</v>
      </c>
    </row>
    <row r="53" spans="1:4" x14ac:dyDescent="0.25">
      <c r="A53" s="34"/>
      <c r="B53" s="34" t="s">
        <v>304</v>
      </c>
      <c r="C53" s="34" t="s">
        <v>305</v>
      </c>
      <c r="D53" s="34">
        <v>1</v>
      </c>
    </row>
    <row r="54" spans="1:4" x14ac:dyDescent="0.25">
      <c r="B54" t="s">
        <v>435</v>
      </c>
      <c r="C54" t="s">
        <v>436</v>
      </c>
      <c r="D54">
        <v>1</v>
      </c>
    </row>
    <row r="55" spans="1:4" x14ac:dyDescent="0.25">
      <c r="A55" s="34" t="s">
        <v>294</v>
      </c>
      <c r="B55" s="34" t="s">
        <v>438</v>
      </c>
      <c r="C55" s="34" t="s">
        <v>392</v>
      </c>
      <c r="D55" s="34">
        <v>1</v>
      </c>
    </row>
    <row r="56" spans="1:4" x14ac:dyDescent="0.25">
      <c r="A56" s="34"/>
      <c r="B56" s="34" t="s">
        <v>407</v>
      </c>
      <c r="C56" s="34" t="s">
        <v>392</v>
      </c>
      <c r="D56" s="34">
        <v>1</v>
      </c>
    </row>
    <row r="57" spans="1:4" x14ac:dyDescent="0.25">
      <c r="A57" t="s">
        <v>294</v>
      </c>
      <c r="B57" t="s">
        <v>367</v>
      </c>
      <c r="C57" t="s">
        <v>317</v>
      </c>
      <c r="D57">
        <v>1</v>
      </c>
    </row>
    <row r="58" spans="1:4" x14ac:dyDescent="0.25">
      <c r="A58" s="34" t="s">
        <v>294</v>
      </c>
      <c r="B58" s="34" t="s">
        <v>372</v>
      </c>
      <c r="C58" s="34" t="s">
        <v>291</v>
      </c>
      <c r="D58" s="34">
        <v>1</v>
      </c>
    </row>
    <row r="59" spans="1:4" x14ac:dyDescent="0.25">
      <c r="A59" s="34"/>
      <c r="B59" s="34" t="s">
        <v>547</v>
      </c>
      <c r="C59" s="34" t="s">
        <v>383</v>
      </c>
      <c r="D59" s="34">
        <v>4</v>
      </c>
    </row>
    <row r="60" spans="1:4" x14ac:dyDescent="0.25">
      <c r="A60" s="34" t="s">
        <v>309</v>
      </c>
      <c r="B60" s="34" t="s">
        <v>319</v>
      </c>
      <c r="C60" s="34" t="s">
        <v>311</v>
      </c>
      <c r="D60" s="34">
        <v>2</v>
      </c>
    </row>
    <row r="61" spans="1:4" x14ac:dyDescent="0.25">
      <c r="A61" s="34"/>
      <c r="B61" s="34" t="s">
        <v>338</v>
      </c>
      <c r="C61" s="34" t="s">
        <v>339</v>
      </c>
      <c r="D61" s="34">
        <v>1</v>
      </c>
    </row>
    <row r="62" spans="1:4" x14ac:dyDescent="0.25">
      <c r="A62" s="34"/>
      <c r="B62" s="34" t="s">
        <v>370</v>
      </c>
      <c r="C62" s="34" t="s">
        <v>349</v>
      </c>
      <c r="D62" s="34">
        <v>1</v>
      </c>
    </row>
    <row r="63" spans="1:4" x14ac:dyDescent="0.25">
      <c r="A63" s="34"/>
      <c r="B63" s="34" t="s">
        <v>405</v>
      </c>
      <c r="C63" s="34" t="s">
        <v>406</v>
      </c>
      <c r="D63" s="34">
        <v>28</v>
      </c>
    </row>
    <row r="64" spans="1:4" x14ac:dyDescent="0.25">
      <c r="A64" s="34"/>
      <c r="B64" s="34" t="s">
        <v>525</v>
      </c>
      <c r="C64" s="34" t="s">
        <v>349</v>
      </c>
      <c r="D64" s="34">
        <v>4</v>
      </c>
    </row>
    <row r="65" spans="1:4" x14ac:dyDescent="0.25">
      <c r="A65" s="34"/>
      <c r="B65" s="34" t="s">
        <v>365</v>
      </c>
      <c r="C65" s="34" t="s">
        <v>349</v>
      </c>
      <c r="D65" s="34">
        <v>4</v>
      </c>
    </row>
    <row r="66" spans="1:4" x14ac:dyDescent="0.25">
      <c r="A66" s="34"/>
      <c r="B66" s="34" t="s">
        <v>364</v>
      </c>
      <c r="C66" s="34" t="s">
        <v>349</v>
      </c>
      <c r="D66" s="34">
        <v>28</v>
      </c>
    </row>
    <row r="67" spans="1:4" x14ac:dyDescent="0.25">
      <c r="B67" t="s">
        <v>348</v>
      </c>
      <c r="C67" t="s">
        <v>317</v>
      </c>
      <c r="D67">
        <v>0</v>
      </c>
    </row>
    <row r="68" spans="1:4" x14ac:dyDescent="0.25">
      <c r="A68" s="34" t="s">
        <v>309</v>
      </c>
      <c r="B68" s="34" t="s">
        <v>520</v>
      </c>
      <c r="C68" s="34" t="s">
        <v>311</v>
      </c>
      <c r="D68" s="34">
        <v>2</v>
      </c>
    </row>
    <row r="69" spans="1:4" x14ac:dyDescent="0.25">
      <c r="A69" s="34"/>
      <c r="B69" s="34" t="s">
        <v>410</v>
      </c>
      <c r="C69" s="34" t="s">
        <v>383</v>
      </c>
      <c r="D69" s="34">
        <v>3</v>
      </c>
    </row>
    <row r="70" spans="1:4" x14ac:dyDescent="0.25">
      <c r="A70" s="34"/>
      <c r="B70" s="34" t="s">
        <v>412</v>
      </c>
      <c r="C70" s="34" t="s">
        <v>413</v>
      </c>
      <c r="D70" s="34">
        <v>5</v>
      </c>
    </row>
    <row r="71" spans="1:4" x14ac:dyDescent="0.25">
      <c r="A71" s="34"/>
      <c r="B71" s="34" t="s">
        <v>411</v>
      </c>
      <c r="C71" s="34" t="s">
        <v>383</v>
      </c>
      <c r="D71" s="34">
        <v>4</v>
      </c>
    </row>
    <row r="72" spans="1:4" x14ac:dyDescent="0.25">
      <c r="A72" s="34"/>
      <c r="B72" s="34" t="s">
        <v>549</v>
      </c>
      <c r="C72" s="34" t="s">
        <v>383</v>
      </c>
      <c r="D72" s="34" t="s">
        <v>550</v>
      </c>
    </row>
    <row r="73" spans="1:4" x14ac:dyDescent="0.25">
      <c r="B73" t="s">
        <v>548</v>
      </c>
      <c r="C73" t="s">
        <v>400</v>
      </c>
      <c r="D73">
        <v>27</v>
      </c>
    </row>
    <row r="74" spans="1:4" x14ac:dyDescent="0.25">
      <c r="A74" s="34" t="s">
        <v>294</v>
      </c>
      <c r="B74" s="34" t="s">
        <v>336</v>
      </c>
      <c r="C74" s="34" t="s">
        <v>337</v>
      </c>
      <c r="D74" s="34">
        <v>1</v>
      </c>
    </row>
    <row r="75" spans="1:4" x14ac:dyDescent="0.25">
      <c r="B75" t="s">
        <v>299</v>
      </c>
      <c r="C75" t="s">
        <v>300</v>
      </c>
      <c r="D75">
        <v>0</v>
      </c>
    </row>
    <row r="76" spans="1:4" x14ac:dyDescent="0.25">
      <c r="A76" s="34" t="s">
        <v>294</v>
      </c>
      <c r="B76" s="34" t="s">
        <v>376</v>
      </c>
      <c r="C76" s="34" t="s">
        <v>377</v>
      </c>
      <c r="D76" s="34">
        <v>1</v>
      </c>
    </row>
    <row r="77" spans="1:4" x14ac:dyDescent="0.25">
      <c r="A77" s="34"/>
      <c r="B77" s="34" t="s">
        <v>388</v>
      </c>
      <c r="C77" s="34" t="s">
        <v>380</v>
      </c>
      <c r="D77" s="34">
        <v>1</v>
      </c>
    </row>
    <row r="78" spans="1:4" x14ac:dyDescent="0.25">
      <c r="A78" s="34"/>
      <c r="B78" s="34" t="s">
        <v>530</v>
      </c>
      <c r="C78" s="34" t="s">
        <v>380</v>
      </c>
      <c r="D78" s="34">
        <v>1</v>
      </c>
    </row>
    <row r="79" spans="1:4" x14ac:dyDescent="0.25">
      <c r="A79" s="34"/>
      <c r="B79" s="34" t="s">
        <v>315</v>
      </c>
      <c r="C79" s="34" t="s">
        <v>283</v>
      </c>
      <c r="D79" s="34">
        <v>1</v>
      </c>
    </row>
    <row r="80" spans="1:4" x14ac:dyDescent="0.25">
      <c r="A80" t="s">
        <v>294</v>
      </c>
      <c r="B80" t="s">
        <v>368</v>
      </c>
      <c r="C80" t="s">
        <v>291</v>
      </c>
      <c r="D80">
        <v>1</v>
      </c>
    </row>
    <row r="81" spans="1:4" x14ac:dyDescent="0.25">
      <c r="A81" s="34"/>
      <c r="B81" s="34" t="s">
        <v>536</v>
      </c>
      <c r="C81" s="34" t="s">
        <v>383</v>
      </c>
      <c r="D81" s="34">
        <v>9</v>
      </c>
    </row>
    <row r="82" spans="1:4" x14ac:dyDescent="0.25">
      <c r="A82" s="34"/>
      <c r="B82" s="34" t="s">
        <v>537</v>
      </c>
      <c r="C82" s="34" t="s">
        <v>383</v>
      </c>
      <c r="D82" s="34">
        <v>2</v>
      </c>
    </row>
    <row r="83" spans="1:4" x14ac:dyDescent="0.25">
      <c r="A83" s="34"/>
      <c r="B83" s="34" t="s">
        <v>538</v>
      </c>
      <c r="C83" s="34" t="s">
        <v>395</v>
      </c>
      <c r="D83" s="34">
        <v>1</v>
      </c>
    </row>
    <row r="84" spans="1:4" x14ac:dyDescent="0.25">
      <c r="A84" s="34"/>
      <c r="B84" s="34" t="s">
        <v>539</v>
      </c>
      <c r="C84" s="34"/>
      <c r="D84" s="34" t="s">
        <v>397</v>
      </c>
    </row>
    <row r="85" spans="1:4" x14ac:dyDescent="0.25">
      <c r="A85" s="34"/>
      <c r="B85" s="34" t="s">
        <v>341</v>
      </c>
      <c r="C85" s="34" t="s">
        <v>342</v>
      </c>
      <c r="D85" s="34">
        <v>1</v>
      </c>
    </row>
    <row r="86" spans="1:4" x14ac:dyDescent="0.25">
      <c r="A86" s="34"/>
      <c r="B86" s="34" t="s">
        <v>355</v>
      </c>
      <c r="C86" s="34" t="s">
        <v>317</v>
      </c>
      <c r="D86" s="34">
        <v>1</v>
      </c>
    </row>
    <row r="87" spans="1:4" x14ac:dyDescent="0.25">
      <c r="B87" t="s">
        <v>362</v>
      </c>
      <c r="C87" t="s">
        <v>317</v>
      </c>
      <c r="D87">
        <v>0</v>
      </c>
    </row>
    <row r="88" spans="1:4" x14ac:dyDescent="0.25">
      <c r="A88" s="34" t="s">
        <v>316</v>
      </c>
      <c r="B88" s="34" t="s">
        <v>358</v>
      </c>
      <c r="C88" s="34" t="s">
        <v>303</v>
      </c>
      <c r="D88" s="34">
        <v>1</v>
      </c>
    </row>
    <row r="89" spans="1:4" s="7" customFormat="1" x14ac:dyDescent="0.25">
      <c r="A89" s="34"/>
      <c r="B89" s="34" t="s">
        <v>354</v>
      </c>
      <c r="C89" s="34" t="s">
        <v>317</v>
      </c>
      <c r="D89" s="34">
        <v>4</v>
      </c>
    </row>
    <row r="90" spans="1:4" s="7" customFormat="1" x14ac:dyDescent="0.25">
      <c r="A90" s="34" t="s">
        <v>316</v>
      </c>
      <c r="B90" s="34" t="s">
        <v>359</v>
      </c>
      <c r="C90" s="34" t="s">
        <v>303</v>
      </c>
      <c r="D90" s="34">
        <v>2</v>
      </c>
    </row>
    <row r="91" spans="1:4" s="7" customFormat="1" x14ac:dyDescent="0.25">
      <c r="A91" s="34" t="s">
        <v>316</v>
      </c>
      <c r="B91" s="34" t="s">
        <v>498</v>
      </c>
      <c r="C91" s="34" t="s">
        <v>303</v>
      </c>
      <c r="D91" s="34">
        <v>2</v>
      </c>
    </row>
    <row r="92" spans="1:4" x14ac:dyDescent="0.25">
      <c r="A92" s="34"/>
      <c r="B92" s="34" t="s">
        <v>499</v>
      </c>
      <c r="C92" s="34" t="s">
        <v>500</v>
      </c>
      <c r="D92" s="34">
        <v>1</v>
      </c>
    </row>
    <row r="93" spans="1:4" x14ac:dyDescent="0.25">
      <c r="A93" s="34" t="s">
        <v>316</v>
      </c>
      <c r="B93" s="34" t="s">
        <v>357</v>
      </c>
      <c r="C93" s="34" t="s">
        <v>303</v>
      </c>
      <c r="D93" s="34">
        <v>1</v>
      </c>
    </row>
    <row r="94" spans="1:4" x14ac:dyDescent="0.25">
      <c r="A94" s="34"/>
      <c r="B94" s="34" t="s">
        <v>356</v>
      </c>
      <c r="C94" s="34" t="s">
        <v>317</v>
      </c>
      <c r="D94" s="34">
        <v>3</v>
      </c>
    </row>
    <row r="95" spans="1:4" x14ac:dyDescent="0.25">
      <c r="A95" s="34"/>
      <c r="B95" s="34" t="s">
        <v>369</v>
      </c>
      <c r="C95" s="34" t="s">
        <v>303</v>
      </c>
      <c r="D95" s="34">
        <v>0</v>
      </c>
    </row>
    <row r="96" spans="1:4" x14ac:dyDescent="0.25">
      <c r="B96" t="s">
        <v>282</v>
      </c>
      <c r="C96" t="s">
        <v>283</v>
      </c>
      <c r="D96">
        <v>0</v>
      </c>
    </row>
    <row r="97" spans="1:4" x14ac:dyDescent="0.25">
      <c r="A97" s="34"/>
      <c r="B97" s="34" t="s">
        <v>551</v>
      </c>
      <c r="C97" s="34" t="s">
        <v>552</v>
      </c>
      <c r="D97" s="34">
        <v>3</v>
      </c>
    </row>
    <row r="98" spans="1:4" x14ac:dyDescent="0.25">
      <c r="A98" s="34"/>
      <c r="B98" s="34" t="s">
        <v>508</v>
      </c>
      <c r="C98" s="34" t="s">
        <v>334</v>
      </c>
      <c r="D98" s="34">
        <v>1</v>
      </c>
    </row>
    <row r="99" spans="1:4" x14ac:dyDescent="0.25">
      <c r="A99" s="34"/>
      <c r="B99" s="34" t="s">
        <v>509</v>
      </c>
      <c r="C99" s="34" t="s">
        <v>334</v>
      </c>
      <c r="D99" s="34">
        <v>3</v>
      </c>
    </row>
    <row r="100" spans="1:4" x14ac:dyDescent="0.25">
      <c r="A100" s="34"/>
      <c r="B100" s="34" t="s">
        <v>287</v>
      </c>
      <c r="C100" s="34" t="s">
        <v>283</v>
      </c>
      <c r="D100" s="34">
        <v>4</v>
      </c>
    </row>
    <row r="101" spans="1:4" x14ac:dyDescent="0.25">
      <c r="A101" s="34" t="s">
        <v>309</v>
      </c>
      <c r="B101" s="34" t="s">
        <v>519</v>
      </c>
      <c r="C101" s="34" t="s">
        <v>311</v>
      </c>
      <c r="D101" s="34">
        <v>3</v>
      </c>
    </row>
    <row r="102" spans="1:4" x14ac:dyDescent="0.25">
      <c r="A102" s="34"/>
      <c r="B102" s="34" t="s">
        <v>417</v>
      </c>
      <c r="C102" s="34" t="s">
        <v>383</v>
      </c>
      <c r="D102" s="34">
        <v>4</v>
      </c>
    </row>
    <row r="103" spans="1:4" x14ac:dyDescent="0.25">
      <c r="A103" s="34" t="s">
        <v>309</v>
      </c>
      <c r="B103" s="34" t="s">
        <v>310</v>
      </c>
      <c r="C103" s="34" t="s">
        <v>311</v>
      </c>
      <c r="D103" s="34">
        <v>4</v>
      </c>
    </row>
    <row r="104" spans="1:4" x14ac:dyDescent="0.25">
      <c r="A104" s="34" t="s">
        <v>309</v>
      </c>
      <c r="B104" s="34" t="s">
        <v>526</v>
      </c>
      <c r="C104" s="34" t="s">
        <v>311</v>
      </c>
      <c r="D104" s="34">
        <v>2</v>
      </c>
    </row>
    <row r="105" spans="1:4" x14ac:dyDescent="0.25">
      <c r="A105" s="34" t="s">
        <v>309</v>
      </c>
      <c r="B105" s="34" t="s">
        <v>527</v>
      </c>
      <c r="C105" s="34" t="s">
        <v>311</v>
      </c>
      <c r="D105" s="34">
        <v>1</v>
      </c>
    </row>
    <row r="106" spans="1:4" x14ac:dyDescent="0.25">
      <c r="A106" t="s">
        <v>309</v>
      </c>
      <c r="B106" t="s">
        <v>318</v>
      </c>
      <c r="C106" t="s">
        <v>311</v>
      </c>
      <c r="D106">
        <v>0</v>
      </c>
    </row>
    <row r="107" spans="1:4" x14ac:dyDescent="0.25">
      <c r="A107" s="34"/>
      <c r="B107" s="34" t="s">
        <v>340</v>
      </c>
      <c r="C107" s="34" t="s">
        <v>283</v>
      </c>
      <c r="D107" s="34">
        <v>0</v>
      </c>
    </row>
    <row r="108" spans="1:4" x14ac:dyDescent="0.25">
      <c r="A108" s="34"/>
      <c r="B108" s="34" t="s">
        <v>361</v>
      </c>
      <c r="C108" s="34" t="s">
        <v>303</v>
      </c>
      <c r="D108" s="34">
        <v>1</v>
      </c>
    </row>
    <row r="109" spans="1:4" x14ac:dyDescent="0.25">
      <c r="A109" s="34"/>
      <c r="B109" s="34" t="s">
        <v>378</v>
      </c>
      <c r="C109" s="34" t="s">
        <v>379</v>
      </c>
      <c r="D109" s="34">
        <v>37</v>
      </c>
    </row>
    <row r="110" spans="1:4" x14ac:dyDescent="0.25">
      <c r="A110" s="34"/>
      <c r="B110" s="34" t="s">
        <v>284</v>
      </c>
      <c r="C110" s="34" t="s">
        <v>285</v>
      </c>
      <c r="D110" s="34">
        <v>11</v>
      </c>
    </row>
    <row r="111" spans="1:4" x14ac:dyDescent="0.25">
      <c r="A111" s="34" t="s">
        <v>294</v>
      </c>
      <c r="B111" s="34" t="s">
        <v>343</v>
      </c>
      <c r="C111" s="34" t="s">
        <v>516</v>
      </c>
      <c r="D111" s="37" t="s">
        <v>366</v>
      </c>
    </row>
    <row r="112" spans="1:4" x14ac:dyDescent="0.25">
      <c r="A112" s="34"/>
      <c r="B112" s="34" t="s">
        <v>343</v>
      </c>
      <c r="C112" s="34" t="s">
        <v>303</v>
      </c>
      <c r="D112" s="34">
        <v>1</v>
      </c>
    </row>
    <row r="113" spans="1:4" x14ac:dyDescent="0.25">
      <c r="A113" s="34"/>
      <c r="B113" s="34" t="s">
        <v>332</v>
      </c>
      <c r="C113" s="34" t="s">
        <v>283</v>
      </c>
      <c r="D113" s="34">
        <v>2</v>
      </c>
    </row>
    <row r="114" spans="1:4" x14ac:dyDescent="0.25">
      <c r="B114" s="25" t="s">
        <v>280</v>
      </c>
      <c r="C114" t="s">
        <v>279</v>
      </c>
      <c r="D114">
        <v>0</v>
      </c>
    </row>
    <row r="115" spans="1:4" x14ac:dyDescent="0.25">
      <c r="A115" s="34"/>
      <c r="B115" s="34" t="s">
        <v>302</v>
      </c>
      <c r="C115" s="34" t="s">
        <v>291</v>
      </c>
      <c r="D115" s="34">
        <v>1</v>
      </c>
    </row>
    <row r="116" spans="1:4" x14ac:dyDescent="0.25">
      <c r="A116" s="34"/>
      <c r="B116" s="34" t="s">
        <v>302</v>
      </c>
      <c r="C116" s="34" t="s">
        <v>303</v>
      </c>
      <c r="D116" s="34">
        <v>1</v>
      </c>
    </row>
    <row r="117" spans="1:4" s="7" customFormat="1" x14ac:dyDescent="0.25">
      <c r="A117" s="34" t="s">
        <v>309</v>
      </c>
      <c r="B117" s="34" t="s">
        <v>322</v>
      </c>
      <c r="C117" s="34" t="s">
        <v>311</v>
      </c>
      <c r="D117" s="34">
        <v>1</v>
      </c>
    </row>
    <row r="118" spans="1:4" x14ac:dyDescent="0.25">
      <c r="A118" s="34"/>
      <c r="B118" s="34" t="s">
        <v>363</v>
      </c>
      <c r="C118" s="34" t="s">
        <v>303</v>
      </c>
      <c r="D118" s="34">
        <v>7</v>
      </c>
    </row>
    <row r="119" spans="1:4" x14ac:dyDescent="0.25">
      <c r="B119" t="s">
        <v>352</v>
      </c>
      <c r="C119" t="s">
        <v>303</v>
      </c>
      <c r="D119">
        <v>0</v>
      </c>
    </row>
    <row r="120" spans="1:4" x14ac:dyDescent="0.25">
      <c r="A120" s="34"/>
      <c r="B120" s="34" t="s">
        <v>353</v>
      </c>
      <c r="C120" s="34" t="s">
        <v>303</v>
      </c>
      <c r="D120" s="34">
        <v>1</v>
      </c>
    </row>
    <row r="121" spans="1:4" x14ac:dyDescent="0.25">
      <c r="A121" s="34"/>
      <c r="B121" s="34" t="s">
        <v>386</v>
      </c>
      <c r="C121" s="34" t="s">
        <v>387</v>
      </c>
      <c r="D121" s="34">
        <v>1</v>
      </c>
    </row>
    <row r="122" spans="1:4" x14ac:dyDescent="0.25">
      <c r="A122" s="34" t="s">
        <v>294</v>
      </c>
      <c r="B122" s="34" t="s">
        <v>385</v>
      </c>
      <c r="C122" s="34" t="s">
        <v>384</v>
      </c>
      <c r="D122" s="34">
        <v>1</v>
      </c>
    </row>
    <row r="123" spans="1:4" x14ac:dyDescent="0.25">
      <c r="A123" s="34"/>
      <c r="B123" s="34" t="s">
        <v>344</v>
      </c>
      <c r="C123" s="34" t="s">
        <v>345</v>
      </c>
      <c r="D123" s="34">
        <v>2</v>
      </c>
    </row>
    <row r="124" spans="1:4" x14ac:dyDescent="0.25">
      <c r="A124" s="34"/>
      <c r="B124" s="34" t="s">
        <v>333</v>
      </c>
      <c r="C124" s="34" t="s">
        <v>334</v>
      </c>
      <c r="D124" s="34">
        <v>2</v>
      </c>
    </row>
    <row r="125" spans="1:4" x14ac:dyDescent="0.25">
      <c r="A125" s="34"/>
      <c r="B125" s="34" t="s">
        <v>333</v>
      </c>
      <c r="C125" s="34" t="s">
        <v>328</v>
      </c>
      <c r="D125" s="34">
        <v>2</v>
      </c>
    </row>
    <row r="126" spans="1:4" x14ac:dyDescent="0.25">
      <c r="A126" s="34"/>
      <c r="B126" s="34" t="s">
        <v>335</v>
      </c>
      <c r="C126" s="34" t="s">
        <v>334</v>
      </c>
      <c r="D126" s="34">
        <v>4</v>
      </c>
    </row>
    <row r="127" spans="1:4" x14ac:dyDescent="0.25">
      <c r="A127" s="34"/>
      <c r="B127" s="34" t="s">
        <v>329</v>
      </c>
      <c r="C127" s="34" t="s">
        <v>328</v>
      </c>
      <c r="D127" s="34">
        <v>3</v>
      </c>
    </row>
    <row r="128" spans="1:4" s="36" customFormat="1" x14ac:dyDescent="0.25">
      <c r="A128" s="34"/>
      <c r="B128" s="34" t="s">
        <v>511</v>
      </c>
      <c r="C128" s="34" t="s">
        <v>328</v>
      </c>
      <c r="D128" s="34">
        <v>2</v>
      </c>
    </row>
    <row r="129" spans="1:4" x14ac:dyDescent="0.25">
      <c r="A129" s="35"/>
      <c r="B129" s="35" t="s">
        <v>510</v>
      </c>
      <c r="C129" s="35" t="s">
        <v>328</v>
      </c>
      <c r="D129" s="35">
        <v>3</v>
      </c>
    </row>
    <row r="130" spans="1:4" x14ac:dyDescent="0.25">
      <c r="A130" s="34"/>
      <c r="B130" s="34" t="s">
        <v>326</v>
      </c>
      <c r="C130" s="34" t="s">
        <v>328</v>
      </c>
      <c r="D130" s="34">
        <v>3</v>
      </c>
    </row>
    <row r="131" spans="1:4" x14ac:dyDescent="0.25">
      <c r="A131" s="34"/>
      <c r="B131" s="34" t="s">
        <v>327</v>
      </c>
      <c r="C131" s="34" t="s">
        <v>325</v>
      </c>
      <c r="D131" s="34">
        <v>3</v>
      </c>
    </row>
    <row r="132" spans="1:4" x14ac:dyDescent="0.25">
      <c r="A132" s="34"/>
      <c r="B132" s="34" t="s">
        <v>428</v>
      </c>
      <c r="C132" s="34" t="s">
        <v>383</v>
      </c>
      <c r="D132" s="34">
        <v>2</v>
      </c>
    </row>
    <row r="133" spans="1:4" x14ac:dyDescent="0.25">
      <c r="A133" s="34"/>
      <c r="B133" s="34" t="s">
        <v>371</v>
      </c>
      <c r="C133" s="34" t="s">
        <v>289</v>
      </c>
      <c r="D133" s="34">
        <v>2</v>
      </c>
    </row>
    <row r="134" spans="1:4" x14ac:dyDescent="0.25">
      <c r="A134" s="34"/>
      <c r="B134" s="34" t="s">
        <v>409</v>
      </c>
      <c r="C134" s="34" t="s">
        <v>383</v>
      </c>
      <c r="D134" s="34">
        <v>20</v>
      </c>
    </row>
    <row r="135" spans="1:4" x14ac:dyDescent="0.25">
      <c r="A135" s="34"/>
      <c r="B135" s="34" t="s">
        <v>554</v>
      </c>
      <c r="C135" s="34" t="s">
        <v>383</v>
      </c>
      <c r="D135" s="34">
        <v>40</v>
      </c>
    </row>
    <row r="136" spans="1:4" x14ac:dyDescent="0.25">
      <c r="B136" t="s">
        <v>433</v>
      </c>
      <c r="C136" t="s">
        <v>434</v>
      </c>
      <c r="D136">
        <v>4</v>
      </c>
    </row>
    <row r="137" spans="1:4" x14ac:dyDescent="0.25">
      <c r="A137" s="34"/>
      <c r="B137" s="34" t="s">
        <v>390</v>
      </c>
      <c r="C137" s="34" t="s">
        <v>393</v>
      </c>
      <c r="D137" s="34">
        <v>1</v>
      </c>
    </row>
    <row r="138" spans="1:4" x14ac:dyDescent="0.25">
      <c r="A138" s="34" t="s">
        <v>294</v>
      </c>
      <c r="B138" s="34" t="s">
        <v>439</v>
      </c>
      <c r="C138" s="34" t="s">
        <v>440</v>
      </c>
      <c r="D138" s="34">
        <v>1</v>
      </c>
    </row>
    <row r="139" spans="1:4" x14ac:dyDescent="0.25">
      <c r="A139" s="34"/>
      <c r="B139" s="34" t="s">
        <v>403</v>
      </c>
      <c r="C139" s="34" t="s">
        <v>404</v>
      </c>
      <c r="D139" s="34">
        <v>5</v>
      </c>
    </row>
    <row r="140" spans="1:4" x14ac:dyDescent="0.25">
      <c r="A140" s="34"/>
      <c r="B140" s="34" t="s">
        <v>350</v>
      </c>
      <c r="C140" s="34" t="s">
        <v>351</v>
      </c>
      <c r="D140" s="34">
        <v>2</v>
      </c>
    </row>
    <row r="141" spans="1:4" x14ac:dyDescent="0.25">
      <c r="A141" s="34"/>
      <c r="B141" s="34" t="s">
        <v>524</v>
      </c>
      <c r="C141" s="34" t="s">
        <v>387</v>
      </c>
      <c r="D141" s="34">
        <v>4</v>
      </c>
    </row>
    <row r="142" spans="1:4" x14ac:dyDescent="0.25">
      <c r="A142" s="34"/>
      <c r="B142" s="34" t="s">
        <v>424</v>
      </c>
      <c r="C142" s="34" t="s">
        <v>406</v>
      </c>
      <c r="D142" s="34">
        <v>4</v>
      </c>
    </row>
    <row r="143" spans="1:4" x14ac:dyDescent="0.25">
      <c r="B143" t="s">
        <v>415</v>
      </c>
      <c r="C143" t="s">
        <v>383</v>
      </c>
      <c r="D143">
        <v>2</v>
      </c>
    </row>
    <row r="144" spans="1:4" x14ac:dyDescent="0.25">
      <c r="A144" s="34"/>
      <c r="B144" s="34" t="s">
        <v>398</v>
      </c>
      <c r="C144" s="34" t="s">
        <v>399</v>
      </c>
      <c r="D144" s="34">
        <v>5</v>
      </c>
    </row>
    <row r="145" spans="1:4" x14ac:dyDescent="0.25">
      <c r="A145" s="34"/>
      <c r="B145" s="34" t="s">
        <v>314</v>
      </c>
      <c r="C145" s="34" t="s">
        <v>303</v>
      </c>
      <c r="D145" s="34">
        <v>1</v>
      </c>
    </row>
    <row r="146" spans="1:4" x14ac:dyDescent="0.25">
      <c r="A146" s="34"/>
      <c r="B146" s="34" t="s">
        <v>313</v>
      </c>
      <c r="C146" s="34" t="s">
        <v>303</v>
      </c>
      <c r="D146" s="34">
        <v>1</v>
      </c>
    </row>
    <row r="147" spans="1:4" x14ac:dyDescent="0.25">
      <c r="A147" s="34"/>
      <c r="B147" s="34" t="s">
        <v>506</v>
      </c>
      <c r="C147" s="34" t="s">
        <v>289</v>
      </c>
      <c r="D147" s="34">
        <v>1</v>
      </c>
    </row>
    <row r="148" spans="1:4" x14ac:dyDescent="0.25">
      <c r="A148" s="34" t="s">
        <v>309</v>
      </c>
      <c r="B148" s="34" t="s">
        <v>320</v>
      </c>
      <c r="C148" s="34" t="s">
        <v>311</v>
      </c>
      <c r="D148" s="34">
        <v>2</v>
      </c>
    </row>
    <row r="149" spans="1:4" x14ac:dyDescent="0.25">
      <c r="A149" s="34"/>
      <c r="B149" s="34" t="s">
        <v>555</v>
      </c>
      <c r="C149" s="34" t="s">
        <v>556</v>
      </c>
      <c r="D149" s="34">
        <v>64</v>
      </c>
    </row>
    <row r="150" spans="1:4" x14ac:dyDescent="0.25">
      <c r="A150" s="34" t="s">
        <v>294</v>
      </c>
      <c r="B150" s="34" t="s">
        <v>295</v>
      </c>
      <c r="C150" s="34" t="s">
        <v>297</v>
      </c>
      <c r="D150" s="34">
        <v>3</v>
      </c>
    </row>
    <row r="151" spans="1:4" x14ac:dyDescent="0.25">
      <c r="A151" s="34"/>
      <c r="B151" s="34" t="s">
        <v>295</v>
      </c>
      <c r="C151" s="34" t="s">
        <v>317</v>
      </c>
      <c r="D151" s="34">
        <v>1</v>
      </c>
    </row>
    <row r="152" spans="1:4" x14ac:dyDescent="0.25">
      <c r="A152" s="34"/>
      <c r="B152" s="34" t="s">
        <v>296</v>
      </c>
      <c r="C152" s="34" t="s">
        <v>297</v>
      </c>
      <c r="D152" s="34">
        <v>1</v>
      </c>
    </row>
    <row r="153" spans="1:4" x14ac:dyDescent="0.25">
      <c r="A153" s="34" t="s">
        <v>309</v>
      </c>
      <c r="B153" s="34" t="s">
        <v>347</v>
      </c>
      <c r="C153" s="34" t="s">
        <v>311</v>
      </c>
      <c r="D153" s="34">
        <v>4</v>
      </c>
    </row>
    <row r="154" spans="1:4" x14ac:dyDescent="0.25">
      <c r="A154" s="34" t="s">
        <v>309</v>
      </c>
      <c r="B154" s="34" t="s">
        <v>521</v>
      </c>
      <c r="C154" s="34" t="s">
        <v>522</v>
      </c>
      <c r="D154" s="34">
        <v>4</v>
      </c>
    </row>
    <row r="155" spans="1:4" s="7" customFormat="1" x14ac:dyDescent="0.25">
      <c r="A155" s="34" t="s">
        <v>294</v>
      </c>
      <c r="B155" s="34" t="s">
        <v>533</v>
      </c>
      <c r="C155" s="34"/>
      <c r="D155" s="34">
        <v>1</v>
      </c>
    </row>
    <row r="156" spans="1:4" x14ac:dyDescent="0.25">
      <c r="A156" s="34"/>
      <c r="B156" s="34" t="s">
        <v>497</v>
      </c>
      <c r="C156" s="34" t="s">
        <v>303</v>
      </c>
      <c r="D156" s="34">
        <v>6</v>
      </c>
    </row>
    <row r="157" spans="1:4" x14ac:dyDescent="0.25">
      <c r="A157" s="34"/>
      <c r="B157" s="34" t="s">
        <v>507</v>
      </c>
      <c r="C157" s="34" t="s">
        <v>283</v>
      </c>
      <c r="D157" s="34">
        <v>1</v>
      </c>
    </row>
    <row r="158" spans="1:4" x14ac:dyDescent="0.25">
      <c r="A158" s="34"/>
      <c r="B158" s="34" t="s">
        <v>512</v>
      </c>
      <c r="C158" s="34" t="s">
        <v>513</v>
      </c>
      <c r="D158" s="34">
        <v>2</v>
      </c>
    </row>
    <row r="159" spans="1:4" x14ac:dyDescent="0.25">
      <c r="A159" s="34"/>
      <c r="B159" s="34" t="s">
        <v>514</v>
      </c>
      <c r="C159" s="34" t="s">
        <v>513</v>
      </c>
      <c r="D159" s="34">
        <v>1</v>
      </c>
    </row>
    <row r="160" spans="1:4" x14ac:dyDescent="0.25">
      <c r="A160" s="34"/>
      <c r="B160" s="34" t="s">
        <v>515</v>
      </c>
      <c r="C160" s="34" t="s">
        <v>513</v>
      </c>
      <c r="D160" s="34">
        <v>1</v>
      </c>
    </row>
    <row r="161" spans="1:4" x14ac:dyDescent="0.25">
      <c r="A161" s="34"/>
      <c r="B161" s="34" t="s">
        <v>541</v>
      </c>
      <c r="C161" s="34" t="s">
        <v>346</v>
      </c>
      <c r="D161" s="34">
        <v>6</v>
      </c>
    </row>
    <row r="162" spans="1:4" x14ac:dyDescent="0.25">
      <c r="A162" s="34"/>
      <c r="B162" s="34" t="s">
        <v>542</v>
      </c>
      <c r="C162" s="34" t="s">
        <v>346</v>
      </c>
      <c r="D162" s="34">
        <v>6</v>
      </c>
    </row>
    <row r="163" spans="1:4" x14ac:dyDescent="0.25">
      <c r="A163" s="34"/>
      <c r="B163" s="34" t="s">
        <v>543</v>
      </c>
      <c r="C163" s="34" t="s">
        <v>346</v>
      </c>
      <c r="D163" s="34">
        <v>3</v>
      </c>
    </row>
    <row r="164" spans="1:4" x14ac:dyDescent="0.25">
      <c r="A164" s="34"/>
      <c r="B164" s="34" t="s">
        <v>517</v>
      </c>
      <c r="C164" s="34" t="s">
        <v>518</v>
      </c>
      <c r="D164" s="34">
        <v>12</v>
      </c>
    </row>
  </sheetData>
  <autoFilter ref="A1:D1"/>
  <sortState ref="A2:D153">
    <sortCondition ref="B2:B15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Salle manip 2015</vt:lpstr>
      <vt:lpstr>inventaire châlet sassière 2014</vt:lpstr>
      <vt:lpstr>fiche inventaire labo</vt:lpstr>
      <vt:lpstr>inventaire bouffe</vt:lpstr>
      <vt:lpstr>'fiche inventaire labo'!Impression_des_titres</vt:lpstr>
      <vt:lpstr>'fiche inventaire labo'!Zone_d_impression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Sylvia</cp:lastModifiedBy>
  <cp:lastPrinted>2016-04-19T09:43:21Z</cp:lastPrinted>
  <dcterms:created xsi:type="dcterms:W3CDTF">2014-05-28T08:37:01Z</dcterms:created>
  <dcterms:modified xsi:type="dcterms:W3CDTF">2016-10-21T14:25:56Z</dcterms:modified>
</cp:coreProperties>
</file>